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จัดสรร กษ 63\แนวปฏิบัติจัดสรร กษ 63 แก้ไข\"/>
    </mc:Choice>
  </mc:AlternateContent>
  <xr:revisionPtr revIDLastSave="0" documentId="13_ncr:1_{885E9F36-0BF2-420B-B8E3-CE74E2C287EF}" xr6:coauthVersionLast="45" xr6:coauthVersionMax="45" xr10:uidLastSave="{00000000-0000-0000-0000-000000000000}"/>
  <bookViews>
    <workbookView xWindow="-120" yWindow="-120" windowWidth="24240" windowHeight="13140" tabRatio="620" activeTab="2" xr2:uid="{00000000-000D-0000-FFFF-FFFF00000000}"/>
  </bookViews>
  <sheets>
    <sheet name="แนวปฏิบัติ" sheetId="13" r:id="rId1"/>
    <sheet name="ตัวอย่างคปร.รวม" sheetId="1" r:id="rId2"/>
    <sheet name="แบบคปร.รวม" sheetId="12" r:id="rId3"/>
    <sheet name="แบบ คปร.เพิ่ม" sheetId="2" r:id="rId4"/>
    <sheet name="แบบ คปร.เกลี่ย" sheetId="3" r:id="rId5"/>
    <sheet name="ปริมาณงาน" sheetId="15" r:id="rId6"/>
    <sheet name="แบบส่งคืน ผบ." sheetId="17" r:id="rId7"/>
    <sheet name="แบบส่งคืน ครู" sheetId="18" r:id="rId8"/>
    <sheet name="บัญชีสรุป" sheetId="16" r:id="rId9"/>
    <sheet name="Sheet1" sheetId="14" state="hidden" r:id="rId10"/>
    <sheet name="ปริมาณงานสถานศึกษา" sheetId="11" state="hidden" r:id="rId11"/>
  </sheets>
  <definedNames>
    <definedName name="_xlnm.Print_Area" localSheetId="0">แนวปฏิบัติ!$A$1:$A$62</definedName>
    <definedName name="_xlnm.Print_Area" localSheetId="8">บัญชีสรุป!$A$1:$L$27</definedName>
    <definedName name="_xlnm.Print_Area" localSheetId="4">'แบบ คปร.เกลี่ย'!$A$1:$M$44</definedName>
    <definedName name="_xlnm.Print_Area" localSheetId="3">'แบบ คปร.เพิ่ม'!$A$1:$M$47</definedName>
    <definedName name="_xlnm.Print_Area" localSheetId="2">แบบคปร.รวม!$A$1:$M$35</definedName>
    <definedName name="_xlnm.Print_Area" localSheetId="7">'แบบส่งคืน ครู'!$A$1:$H$42</definedName>
    <definedName name="_xlnm.Print_Area" localSheetId="6">'แบบส่งคืน ผบ.'!$A$1:$H$44</definedName>
    <definedName name="_xlnm.Print_Titles" localSheetId="0">แนวปฏิบัติ!$1:$3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5" l="1"/>
  <c r="C19" i="15"/>
  <c r="C20" i="15" s="1"/>
  <c r="D18" i="15"/>
  <c r="D17" i="15"/>
  <c r="H16" i="15"/>
  <c r="D16" i="15"/>
  <c r="I15" i="15"/>
  <c r="D15" i="15"/>
  <c r="I14" i="15"/>
  <c r="D14" i="15"/>
  <c r="I13" i="15"/>
  <c r="D13" i="15"/>
  <c r="H12" i="15"/>
  <c r="H17" i="15" s="1"/>
  <c r="C12" i="15"/>
  <c r="I11" i="15"/>
  <c r="D11" i="15"/>
  <c r="I10" i="15"/>
  <c r="D10" i="15"/>
  <c r="I9" i="15"/>
  <c r="I12" i="15" s="1"/>
  <c r="D9" i="15"/>
  <c r="H18" i="15" l="1"/>
  <c r="D12" i="15"/>
  <c r="D19" i="15"/>
  <c r="D20" i="15" s="1"/>
  <c r="I16" i="15"/>
  <c r="I17" i="15" s="1"/>
  <c r="C25" i="15"/>
  <c r="D25" i="15"/>
  <c r="I18" i="15" l="1"/>
  <c r="E25" i="15"/>
  <c r="I25" i="15" s="1"/>
  <c r="I85" i="1" l="1"/>
  <c r="E85" i="1"/>
  <c r="I15" i="12"/>
  <c r="E15" i="12"/>
  <c r="H24" i="11"/>
  <c r="C18" i="11"/>
  <c r="D17" i="11"/>
  <c r="H16" i="11"/>
  <c r="D16" i="11"/>
  <c r="I15" i="11"/>
  <c r="D15" i="11"/>
  <c r="I14" i="11"/>
  <c r="D14" i="11"/>
  <c r="I13" i="11"/>
  <c r="D13" i="11"/>
  <c r="H12" i="11"/>
  <c r="D12" i="11"/>
  <c r="I11" i="11"/>
  <c r="C11" i="11"/>
  <c r="I10" i="11"/>
  <c r="D10" i="11"/>
  <c r="I9" i="11"/>
  <c r="D9" i="11"/>
  <c r="I20" i="1"/>
  <c r="E20" i="1"/>
  <c r="I55" i="1"/>
  <c r="E55" i="1"/>
  <c r="I12" i="11" l="1"/>
  <c r="H17" i="11"/>
  <c r="D11" i="11"/>
  <c r="C19" i="11"/>
  <c r="H18" i="11" s="1"/>
  <c r="D24" i="11" s="1"/>
  <c r="I16" i="11"/>
  <c r="I17" i="11" s="1"/>
  <c r="D18" i="11"/>
  <c r="D19" i="11" l="1"/>
  <c r="C24" i="11"/>
  <c r="E24" i="11" s="1"/>
  <c r="I24" i="11" s="1"/>
  <c r="I18" i="11"/>
</calcChain>
</file>

<file path=xl/sharedStrings.xml><?xml version="1.0" encoding="utf-8"?>
<sst xmlns="http://schemas.openxmlformats.org/spreadsheetml/2006/main" count="742" uniqueCount="282">
  <si>
    <t>ลำดับ</t>
  </si>
  <si>
    <t>หมายเหตุ</t>
  </si>
  <si>
    <t>ที่</t>
  </si>
  <si>
    <t>ตำแหน่ง</t>
  </si>
  <si>
    <t>เลขที่</t>
  </si>
  <si>
    <t>อันดับ</t>
  </si>
  <si>
    <t>ตำแหน่ง/ ส่วนราชการ / อำเภอ</t>
  </si>
  <si>
    <t>เงินเดือน</t>
  </si>
  <si>
    <t>ตำแหน่ง / ส่วนราชการ / อำเภอ</t>
  </si>
  <si>
    <t>คศ.3</t>
  </si>
  <si>
    <t>ได้รับจัดสรรคืน</t>
  </si>
  <si>
    <t>คศ.2</t>
  </si>
  <si>
    <t>รวม</t>
  </si>
  <si>
    <t>หน่วยงานทางการศึกษา/ตำแหน่งที่ขออนุมัติกำหนดตำแหน่งใหม่</t>
  </si>
  <si>
    <t>ไม่ต้องกรอกข้อมูล</t>
  </si>
  <si>
    <t>บัญชีรายละเอียดขออนุมัติกำหนดตำแหน่งข้าราชการครูและบุคลากรทางการศึกษา</t>
  </si>
  <si>
    <t>ชั้นเรียน</t>
  </si>
  <si>
    <t>จำนวน</t>
  </si>
  <si>
    <t>ห้องเรียน</t>
  </si>
  <si>
    <t>นักเรียน</t>
  </si>
  <si>
    <t>อนุบาล ปีที่ 1</t>
  </si>
  <si>
    <t>อนุบาล ปีที่ 2</t>
  </si>
  <si>
    <t>รวมก่อนประถมศึกษา</t>
  </si>
  <si>
    <t>ประถมศึกษา ปีที่ 1</t>
  </si>
  <si>
    <t>ประถมศึกษา ปีที่ 2</t>
  </si>
  <si>
    <t>ประถมศึกษา ปีที่ 3</t>
  </si>
  <si>
    <t>ประถมศึกษา ปีที่ 4</t>
  </si>
  <si>
    <t>ประถมศึกษา ปีที่ 5</t>
  </si>
  <si>
    <t>ประถมศึกษา ปีที่ 6</t>
  </si>
  <si>
    <t>รวมประถมศึกษา</t>
  </si>
  <si>
    <t>มัธยมศึกษา ปีที่ 1</t>
  </si>
  <si>
    <t>มัธยมศึกษา ปีที่ 2</t>
  </si>
  <si>
    <t>มัธยมศึกษา ปีที่ 3</t>
  </si>
  <si>
    <t>รวมมัธยมต้น</t>
  </si>
  <si>
    <t>มัธยมศึกษา ปีที่ 4</t>
  </si>
  <si>
    <t>มัธยมศึกษา ปีที่ 5</t>
  </si>
  <si>
    <t>มัธยมศึกษา ปีที่ 6</t>
  </si>
  <si>
    <t>รวมมัธยมปลาย</t>
  </si>
  <si>
    <t>รวมทั้งสิ้น</t>
  </si>
  <si>
    <t>ครูตามเกณฑ์</t>
  </si>
  <si>
    <t>ครูตาม จ.18</t>
  </si>
  <si>
    <t>-ขาด/เกิน</t>
  </si>
  <si>
    <t>ผอ.สถานศึกษา/ร.ร.บ้านนานวน/อ.สนม</t>
  </si>
  <si>
    <t>สำนักงานเขตพื้นที่การศึกษา                        สำนักงานคณะกรรมการการศึกษาขั้นพื้นฐาน  กระทรวงศึกษาธิการ</t>
  </si>
  <si>
    <t>ครู/ร.ร.บ้านลุงปุง/อ.ท่าตูม</t>
  </si>
  <si>
    <t>สำนักงานเขตพื้นที่การศึกษา                       สำนักงานคณะกรรมการการศึกษาขั้นพื้นฐาน  กระทรวงศึกษาธิการ</t>
  </si>
  <si>
    <t>รวมตำแหน่งเกษียณอายุราชการ     อัตรา / รวมเป็นเงิน           บาท</t>
  </si>
  <si>
    <t xml:space="preserve">แบบรายงานปริมาณงานของสถานศึกษา </t>
  </si>
  <si>
    <t>1. โรงเรียน...........................</t>
  </si>
  <si>
    <t>ตำบล ..................................</t>
  </si>
  <si>
    <t>อำเภอ...................................</t>
  </si>
  <si>
    <t>จังหวัด....................................</t>
  </si>
  <si>
    <t>สำนักงานเขตพื้นที่การศึกษา...........................</t>
  </si>
  <si>
    <t>2. รายละเอียดเกี่ยวกับห้องเรียนและนักเรียน</t>
  </si>
  <si>
    <t>รวมมัธยมศึกษาทั้งสิ้น</t>
  </si>
  <si>
    <t>รวมประถมศึกษาทั้งสิ้น</t>
  </si>
  <si>
    <t>3. อัตรากำลังข้าราชการครูฯ</t>
  </si>
  <si>
    <t>บริหาร</t>
  </si>
  <si>
    <t>ครูสอน</t>
  </si>
  <si>
    <t xml:space="preserve">  คือ  แถบสูตรการคำนวณ ห้ามลบหรือแก้ไข</t>
  </si>
  <si>
    <t>ผอ.สถานศึกษา/ร.ร.บ้านหนึ่ง/อ.สอง</t>
  </si>
  <si>
    <t>ครู/ร.ร.บ้านสอง/อ.สาม</t>
  </si>
  <si>
    <t>ครู/ร.ร.บ้านสาม/อ.สี่</t>
  </si>
  <si>
    <t>ครู/ร.ร.บ้านสี่/อ.ห้า</t>
  </si>
  <si>
    <t>แบบ คปร.รวม</t>
  </si>
  <si>
    <t>ตำแหน่งที่ได้รับการจัดสรร</t>
  </si>
  <si>
    <t>เกลี่ยให้ สพท.อื่น</t>
  </si>
  <si>
    <t>รับเพิ่มจาก สพท.อื่น</t>
  </si>
  <si>
    <t>แบบ คปร.เกลี่ย</t>
  </si>
  <si>
    <t>พิมพ์จนครบตามจำนวนตำแหน่งที่เกลี่ยให้ สพท.อื่น</t>
  </si>
  <si>
    <t>สำนักงานเขตพื้นที่การศึกษา                             สำนักงานคณะกรรมการการศึกษาขั้นพื้นฐาน  กระทรวงศึกษาธิการ</t>
  </si>
  <si>
    <t>แบบ คปร.เพิ่ม</t>
  </si>
  <si>
    <t>แนวปฏิบัติในการจัดทำข้อมูลตำแหน่งข้าราชการครูและบุคลากรทางการศึกษา</t>
  </si>
  <si>
    <t xml:space="preserve">             จำนวน 3 รายการ ดังนี้</t>
  </si>
  <si>
    <t xml:space="preserve">             จำนวน 2 รายการ ดังนี้</t>
  </si>
  <si>
    <t xml:space="preserve">             จำนวน 1 รายการ ดังนี้</t>
  </si>
  <si>
    <t>คงไว้เกลี่ยให้ สพท. อื่น 1 อัตรา</t>
  </si>
  <si>
    <t>ขาดครู</t>
  </si>
  <si>
    <t>ปริมาณงานสถานศึกษา (ข้อมูล ณ ปัจจุบัน)</t>
  </si>
  <si>
    <t>พื้นที่พิเศษ</t>
  </si>
  <si>
    <t>ตั้งอยู่ใน</t>
  </si>
  <si>
    <t>เสี่ยงภัย</t>
  </si>
  <si>
    <t>ทุรกันดาร</t>
  </si>
  <si>
    <t>รับเพิ่มจาก สพท.อื่น   อัตรา/ คงไว้เกลี่ยให้ สพท. อื่น  อัตรา)</t>
  </si>
  <si>
    <t>ปริมาณงานสถานศึกษา (ข้อมูลครู ณ ปัจจุบัน)</t>
  </si>
  <si>
    <t>ครูผู้ช่วย/ร.ร.บ้านสอง/อ.สาม</t>
  </si>
  <si>
    <t>ครูผู้ช่วย/ร.ร.บ้านสาม/อ.สี่</t>
  </si>
  <si>
    <t>ครูผู้ช่วย/ร.ร.บ้านเก้า/อ.สอง</t>
  </si>
  <si>
    <t>ครูผู้ช่วย/ร.ร.บ้านสิบ/อ.หนึ่ง</t>
  </si>
  <si>
    <t>ขั้น</t>
  </si>
  <si>
    <t xml:space="preserve">ได้รับจัดสรรรวม  4 อัตรา (ได้รับจัดสรรคืน 4 อัตรา) </t>
  </si>
  <si>
    <t>ได้รับจัดสรรรวม 5 อัตรา (ได้รับจัดสรรคืน 5 อัตรา)</t>
  </si>
  <si>
    <t>ได้รับจัดสรรรวม   อัตรา (ได้รับจัดสรรคืน  อัตรา)</t>
  </si>
  <si>
    <t>รวมตำแหน่งเกษียณอายุราชการ  5  อัตรา / รวมเป็นเงิน   234,530 บาท</t>
  </si>
  <si>
    <t xml:space="preserve">             2. ข้อมูลครู จ.18 ในช่องครูผู้สอน ขอให้หักจำนวน </t>
  </si>
  <si>
    <t>2. ได้รับจัดสรรเพิ่ม   ให้ระบุช่องหมายเหตุ "รับเพิ่มจาก สพท.อื่น"</t>
  </si>
  <si>
    <t>5. เงินเดือน ระบุตามบัญชีถือจ่าย กรณีเงินเต็มขั้นและสไลด์ไปรับเงินเดือนในอันดับถัดไป  เช่น ผู้เกษียณเงินเดือนเต็มขั้นในอันดับ คศ.3</t>
  </si>
  <si>
    <t>4. เงินเดือน ระบุตามบัญชีถือจ่าย กรณีเงินเต็มขั้นและสไลด์ไปรับเงินเดือนในอันดับถัดไป  เช่น ผู้เกษียณเงินเดือนเต็มขั้นในอันดับ คศ.3</t>
  </si>
  <si>
    <t>หมายเหตุ  1. ข้อมูลนักเรียนและข้อมูลอัตรากำลังครู ณ ปัจจุบัน (ณ 10 มิถุนายน 2559)</t>
  </si>
  <si>
    <t xml:space="preserve">                 ครูเกษียณอายุราชการ ปี 2559 ออกก่อนการคำนวณครู</t>
  </si>
  <si>
    <t>หากมีข้อมูลผิดพลาดประการใด ขออภัยมา ณ ที่นี่ด้วย</t>
  </si>
  <si>
    <t>ไม่รับเพิ่ม</t>
  </si>
  <si>
    <t>ไม่มีร.ร.ต่ำกว่าเกณฑ์</t>
  </si>
  <si>
    <t xml:space="preserve">ได้รับจัดสรรรวม 9 อัตรา (ได้รับจัดสรรคืน 5 อัตรา) </t>
  </si>
  <si>
    <t>รับเพิ่มจาก สพท.อื่น 4 อัตรา</t>
  </si>
  <si>
    <t>วิธีทำ</t>
  </si>
  <si>
    <t>ส่งคืน</t>
  </si>
  <si>
    <r>
      <rPr>
        <b/>
        <sz val="16"/>
        <color theme="1"/>
        <rFont val="TH SarabunPSK"/>
        <family val="2"/>
      </rPr>
      <t xml:space="preserve">2.  </t>
    </r>
    <r>
      <rPr>
        <b/>
        <u/>
        <sz val="16"/>
        <color theme="1"/>
        <rFont val="TH SarabunPSK"/>
        <family val="2"/>
      </rPr>
      <t>แบบ คปร.เกลี่ย</t>
    </r>
    <r>
      <rPr>
        <sz val="16"/>
        <color theme="1"/>
        <rFont val="TH SarabunPSK"/>
        <family val="2"/>
      </rPr>
      <t xml:space="preserve">    รายงานเฉพาะตำแหน่งที่ต้องเกลี่ยให้ สพท.อื่น </t>
    </r>
  </si>
  <si>
    <r>
      <t>ในสถานศึกษาที่ได้รับการจัดสรรคืน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 xml:space="preserve">จากผลการเกษียณอายุราชการ </t>
    </r>
  </si>
  <si>
    <t>คศ.4</t>
  </si>
  <si>
    <t>ไม่ต้องกรอก</t>
  </si>
  <si>
    <r>
      <t>ตัวอย่าง  กรณีได้รับจัดสรร</t>
    </r>
    <r>
      <rPr>
        <b/>
        <u/>
        <sz val="16"/>
        <rFont val="TH SarabunPSK"/>
        <family val="2"/>
      </rPr>
      <t>น้อยกว่า</t>
    </r>
    <r>
      <rPr>
        <b/>
        <sz val="16"/>
        <rFont val="TH SarabunPSK"/>
        <family val="2"/>
      </rPr>
      <t>จำนวนอัตราเกษียณอายุราชการ</t>
    </r>
  </si>
  <si>
    <t>3. ข้อมูลปริมาณงานสถานศึกษา ใช้ข้อมูลความขาดครูตามเกณฑ์ ก.ค.ศ.  ณ ปัจจุบัน</t>
  </si>
  <si>
    <t>อนุบาล 3 ขวบ</t>
  </si>
  <si>
    <t>ตัวอย่าง บัญชีรายละเอียดขออนุมัติกำหนดตำแหน่งข้าราชการครูและบุคลากรทางการศึกษา</t>
  </si>
  <si>
    <t>สำนักงานเขตพื้นที่การศึกษา  ....................       สำนักงานคณะกรรมการการศึกษาขั้นพื้นฐาน  กระทรวงศึกษาธิการ</t>
  </si>
  <si>
    <t xml:space="preserve">            ออกไปก่อนการคำนวณครู</t>
  </si>
  <si>
    <r>
      <t xml:space="preserve">   และสไลด์ไปรับเงินเดือนในอันดับ คศ.4 </t>
    </r>
    <r>
      <rPr>
        <u/>
        <sz val="16"/>
        <rFont val="TH SarabunPSK"/>
        <family val="2"/>
      </rPr>
      <t xml:space="preserve">ให้ใส่ คศ.3 </t>
    </r>
    <r>
      <rPr>
        <sz val="16"/>
        <rFont val="TH SarabunPSK"/>
        <family val="2"/>
      </rPr>
      <t xml:space="preserve">เป็นต้น  </t>
    </r>
  </si>
  <si>
    <r>
      <rPr>
        <b/>
        <u/>
        <sz val="16"/>
        <rFont val="TH SarabunPSK"/>
        <family val="2"/>
      </rPr>
      <t>ตัวอย่าง</t>
    </r>
    <r>
      <rPr>
        <sz val="16"/>
        <rFont val="TH SarabunPSK"/>
        <family val="2"/>
      </rPr>
      <t xml:space="preserve"> ได้รับจัดสรรเพิ่มจาก สพท. อื่น จำนวน 5 อัตรา แต่มี ร.ร. ที่จัดสรรได้แค่ 3 อัตรา ไม่รับเพิ่ม 2 อัตรา</t>
    </r>
  </si>
  <si>
    <r>
      <t xml:space="preserve"> </t>
    </r>
    <r>
      <rPr>
        <b/>
        <sz val="16"/>
        <rFont val="TH SarabunPSK"/>
        <family val="2"/>
      </rPr>
      <t xml:space="preserve">  ทั้งนี้ หากเขตพื้นที่การศึกษาไม่สามารถบริหารจัดการอัตราได้ กรณีเป็นตำแหน่งเกษียณอายุของเขตพื้นที่การศึกษา เนื่องจาก</t>
    </r>
  </si>
  <si>
    <r>
      <t xml:space="preserve"> </t>
    </r>
    <r>
      <rPr>
        <b/>
        <sz val="16"/>
        <rFont val="TH SarabunPSK"/>
        <family val="2"/>
      </rPr>
      <t xml:space="preserve">  ทั้งนี้ หากเขตพื้นที่การศึกษาได้รับจัดสรรอัตราเพิ่ม แล้วไม่สามารถบริหารจัดการแล้ว เนื่องจาก </t>
    </r>
  </si>
  <si>
    <t xml:space="preserve">4. หากจัดสรรอัตราให้สถานศึกษาที่มีอัตรากำลังต่ำกว่าเกณฑ์ ก.ค.ศ. และมีนักเรียนน้อยกว่า 120 ซึ่งตั้งอยู่ในพื้นที่พิเศษหรืออยู่ในโครงการ ต่าง ๆ  </t>
  </si>
  <si>
    <r>
      <t xml:space="preserve">   ขอให้ระบุในช่อง </t>
    </r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ด้วยว่าสถานศึกษา ตั้งอยู่ในพื้นที่พิเศษใดหรือเป็นโครงการพิเศษใด  เช่น เสี่ยงภัย ทุรกันดาร ชนกลุ่มน้อย เกาะ ภูเขา </t>
    </r>
  </si>
  <si>
    <r>
      <t xml:space="preserve">       ให้กรอกข้อมูลในช่อง ตำแหน่ง / ส่วนราชการ / อำเภอ  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ระบุ </t>
    </r>
    <r>
      <rPr>
        <b/>
        <sz val="16"/>
        <color rgb="FF002060"/>
        <rFont val="TH SarabunPSK"/>
        <family val="2"/>
      </rPr>
      <t>"ส่งคืน"</t>
    </r>
  </si>
  <si>
    <t>พระราชดำริ</t>
  </si>
  <si>
    <t>ร่วมพัฒนา</t>
  </si>
  <si>
    <t>2. ข้อมูลปริมาณงานสถานศึกษา ใช้ข้อมูลความขาดครูตามเกณฑ์ ก.ค.ศ.  ณ ปัจจุบัน</t>
  </si>
  <si>
    <t xml:space="preserve">3. หากจัดสรรอัตราให้สถานศึกษาที่มีอัตรากำลังต่ำกว่าเกณฑ์ ก.ค.ศ. และมีนักเรียนน้อยกว่า 120 ซึ่งตั้งอยู่ในพื้นที่พิเศษหรืออยู่ในโครงการ ต่าง ๆ  </t>
  </si>
  <si>
    <t xml:space="preserve">   ทั้งนี้   ขอให้ส่งข้อมูลดังกล่าว จำนวน 1 ชุด ให้สำนักงานคณะกรรมการการศึกษาขั้นพื้นฐาน </t>
  </si>
  <si>
    <t>สำนักงานเขตพื้นที่การศึกษา.............................</t>
  </si>
  <si>
    <t>ประเภทตำแหน่ง</t>
  </si>
  <si>
    <t>จำนวนที่ได้รับ</t>
  </si>
  <si>
    <t>อัตราเกษียณ</t>
  </si>
  <si>
    <t xml:space="preserve">ทั้งสิ้น </t>
  </si>
  <si>
    <t>(อัตรา)</t>
  </si>
  <si>
    <t>(1)</t>
  </si>
  <si>
    <t>(2)</t>
  </si>
  <si>
    <t>(3)</t>
  </si>
  <si>
    <t>(4)</t>
  </si>
  <si>
    <t>(5)</t>
  </si>
  <si>
    <t>ผู้อำนวยการสถานศึกษา</t>
  </si>
  <si>
    <t>รองผู้อำนวยการสถานศึกษา</t>
  </si>
  <si>
    <t>ครูผู้ช่วย (ครูผู้สอน)</t>
  </si>
  <si>
    <t>ที่จัดสรรได้</t>
  </si>
  <si>
    <t>โรงเรียนพื้นที่ปกติ</t>
  </si>
  <si>
    <t>โรงเรียน</t>
  </si>
  <si>
    <t>ที่มีนักเรียนตั้งแต่</t>
  </si>
  <si>
    <t>120 คน ขึ้นไป</t>
  </si>
  <si>
    <t>นักเรียนน้อยกว่า</t>
  </si>
  <si>
    <t>120 คน</t>
  </si>
  <si>
    <t>โครงการต่างๆ</t>
  </si>
  <si>
    <t>ที่ไม่สามารถจัดสรรได้</t>
  </si>
  <si>
    <t>ไม่มีโรงเรียน</t>
  </si>
  <si>
    <t>ก.ค.ศ.</t>
  </si>
  <si>
    <t>ติดเงื่อนไข</t>
  </si>
  <si>
    <t>(นักเรียนน้อยกว่า</t>
  </si>
  <si>
    <t>ที่ต้องส่งคืน</t>
  </si>
  <si>
    <t>สพฐ.</t>
  </si>
  <si>
    <t>ต่ำกว่าเกณฑ์</t>
  </si>
  <si>
    <t>จัดสรรคืน</t>
  </si>
  <si>
    <t>จาก สพฐ.</t>
  </si>
  <si>
    <t>บรรจุ</t>
  </si>
  <si>
    <t>นักศึกษาทุน</t>
  </si>
  <si>
    <t>ที่มีลักษณะพิเศษ*</t>
  </si>
  <si>
    <r>
      <rPr>
        <b/>
        <sz val="16"/>
        <color rgb="FFFF0000"/>
        <rFont val="TH SarabunPSK"/>
        <family val="2"/>
      </rPr>
      <t xml:space="preserve">      </t>
    </r>
    <r>
      <rPr>
        <b/>
        <u/>
        <sz val="16"/>
        <color rgb="FFFF0000"/>
        <rFont val="TH SarabunPSK"/>
        <family val="2"/>
      </rPr>
      <t>โรงเรียนที่ลักษณะพิเศษ*</t>
    </r>
  </si>
  <si>
    <t xml:space="preserve">     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และพื้นที่ในเขตชายแดนที่มีอาณาเขตติดต่อกับประเทศเพื่อนบ้าน</t>
  </si>
  <si>
    <t xml:space="preserve">      โรงเรียนการศึกษาเพื่อคนพิการ โรงเรียนการศึกษาสงเคราะห์ และโรงเรียนตามโครงการพระราชดำริ หรือเป็นโรงเรียนในโครงการโรงเรียนร่วมพัฒนา (Partnership School Project)</t>
  </si>
  <si>
    <t xml:space="preserve">      หรือโครงการหนึ่งตำบลหนึ่งโรงเรียนคุณภาพ</t>
  </si>
  <si>
    <t>ที่จัดสรร</t>
  </si>
  <si>
    <t>ได้ทั้งหมด</t>
  </si>
  <si>
    <t>(1)+(2)+(3)</t>
  </si>
  <si>
    <t>(4)+(5)</t>
  </si>
  <si>
    <t>120 คน)</t>
  </si>
  <si>
    <t>จากเกณฑ์ ก.ค.ศ.</t>
  </si>
  <si>
    <t xml:space="preserve">      โรงเรียนที่มีจำนวนนักเรียนน้อยกว่า 120 คน ในพื้นที่จังหวัดชายแดนใต้ (จังหวัดสตูล ยะลา ปัตตานี นราธิวาส และ 4 อำเภอในจังหวัดสงขลา ได้แก่ </t>
  </si>
  <si>
    <t>คปร.</t>
  </si>
  <si>
    <t>แบบรายงานส่งคืนตำแหน่งว่างข้าราชการครูและบุคลากรทางการศึกษาในสถานศึกษา ตำแหน่งผู้บริหาร</t>
  </si>
  <si>
    <t xml:space="preserve">    สำนักงานเขตพื้นที่การศึกษา............................................</t>
  </si>
  <si>
    <t>ขั้นเงินเดือน</t>
  </si>
  <si>
    <t>ประเภท</t>
  </si>
  <si>
    <t>สาเหตุ</t>
  </si>
  <si>
    <t>อัตรา</t>
  </si>
  <si>
    <t xml:space="preserve"> - ตัวอย่าง -</t>
  </si>
  <si>
    <t>ผอ/ร.ร.สอนดี/อ.ท่าฉลอง</t>
  </si>
  <si>
    <t>นักเรียนไม่ถึง 120 คน</t>
  </si>
  <si>
    <t>ผอ/ร.ร.ตั้งใจเรียน/อ.นิวยอร์ค</t>
  </si>
  <si>
    <t>รอง ผอ./ร.ร.บ้านยางคู่/อ.ปากท่อ</t>
  </si>
  <si>
    <t>ไม่มีโรงเรียนที่ขาดเกณฑ์</t>
  </si>
  <si>
    <t>แบบรายงานส่งคืนตำแหน่งว่างข้าราชการครูและบุคลากรทางการศึกษาในสถานศึกษา ตำแหน่งครูผู้สอน</t>
  </si>
  <si>
    <t>ครู/ร.ร.วัดน้อย/อ.เฉลิมพระเกียรติ</t>
  </si>
  <si>
    <t>ครู/ร.ร.บ้านโคก/อ.บ้านโคก</t>
  </si>
  <si>
    <t>ครู/ร.ร.บ้านตลาดควาย(ประชานุกูล)/อ.จอมบึง</t>
  </si>
  <si>
    <t xml:space="preserve">       ไม่มี ร.ร.ต่ำกว่าเกณฑ์ ก.ค.ศ. หรือ ไม่มี ร.ร.ตามเงื่อนไข คปร. (คปร. กำหนดให้คืนอัตราใน ร.ร. ที่มี นร. ตั้งแต่ 120 คน ขึ้นไป, </t>
  </si>
  <si>
    <r>
      <t xml:space="preserve">ตัวอย่าง  กรณีได้รับจัดสรร </t>
    </r>
    <r>
      <rPr>
        <b/>
        <u/>
        <sz val="20"/>
        <rFont val="TH SarabunPSK"/>
        <family val="2"/>
      </rPr>
      <t>มากกว่า</t>
    </r>
    <r>
      <rPr>
        <b/>
        <sz val="20"/>
        <rFont val="TH SarabunPSK"/>
        <family val="2"/>
      </rPr>
      <t xml:space="preserve"> จำนวนอัตราเกษียณอายุราชการ</t>
    </r>
  </si>
  <si>
    <r>
      <t xml:space="preserve">ตัวอย่าง  กรณีได้รับจัดสรร </t>
    </r>
    <r>
      <rPr>
        <b/>
        <u/>
        <sz val="20"/>
        <color rgb="FFFF0000"/>
        <rFont val="TH SarabunPSK"/>
        <family val="2"/>
      </rPr>
      <t>น้อยกว่า</t>
    </r>
    <r>
      <rPr>
        <b/>
        <sz val="20"/>
        <color rgb="FFFF0000"/>
        <rFont val="TH SarabunPSK"/>
        <family val="2"/>
      </rPr>
      <t xml:space="preserve"> จำนวนอัตราเกษียณอายุราชการ</t>
    </r>
  </si>
  <si>
    <r>
      <t xml:space="preserve">ตัวอย่าง  กรณีได้รับจัดสรร </t>
    </r>
    <r>
      <rPr>
        <b/>
        <u/>
        <sz val="20"/>
        <color rgb="FF00B0F0"/>
        <rFont val="TH SarabunPSK"/>
        <family val="2"/>
      </rPr>
      <t>เท่ากับ</t>
    </r>
    <r>
      <rPr>
        <b/>
        <sz val="20"/>
        <color rgb="FF00B0F0"/>
        <rFont val="TH SarabunPSK"/>
        <family val="2"/>
      </rPr>
      <t xml:space="preserve"> จำนวนอัตราเกษียณอายุราชการ</t>
    </r>
  </si>
  <si>
    <r>
      <t xml:space="preserve">กรณีที่  1  สพท. ได้รับจัดสรรอัตราคืน </t>
    </r>
    <r>
      <rPr>
        <b/>
        <u/>
        <sz val="16"/>
        <color theme="1"/>
        <rFont val="TH SarabunPSK"/>
        <family val="2"/>
      </rPr>
      <t>มากกว่า</t>
    </r>
    <r>
      <rPr>
        <b/>
        <sz val="16"/>
        <color theme="1"/>
        <rFont val="TH SarabunPSK"/>
        <family val="2"/>
      </rPr>
      <t xml:space="preserve"> จำนวนอัตราเกษียณ ให้ดำเนินการจัดทำรายละเอียด </t>
    </r>
  </si>
  <si>
    <r>
      <t xml:space="preserve">กรณีที่  2  สพท. ได้รับจัดสรรอัตราคืน </t>
    </r>
    <r>
      <rPr>
        <b/>
        <u/>
        <sz val="16"/>
        <color theme="1"/>
        <rFont val="TH SarabunPSK"/>
        <family val="2"/>
      </rPr>
      <t>น้อยกว่า</t>
    </r>
    <r>
      <rPr>
        <b/>
        <sz val="16"/>
        <color theme="1"/>
        <rFont val="TH SarabunPSK"/>
        <family val="2"/>
      </rPr>
      <t xml:space="preserve"> จำนวนอัตราเกษียณ ให้ดำเนินการจัดทำรายละเอียด </t>
    </r>
  </si>
  <si>
    <r>
      <t xml:space="preserve">กรณีที่  3  สพท. ได้รับจัดสรรอัตราคืน </t>
    </r>
    <r>
      <rPr>
        <b/>
        <u/>
        <sz val="16"/>
        <color theme="1"/>
        <rFont val="TH SarabunPSK"/>
        <family val="2"/>
      </rPr>
      <t>เท่ากับ</t>
    </r>
    <r>
      <rPr>
        <b/>
        <sz val="16"/>
        <color theme="1"/>
        <rFont val="TH SarabunPSK"/>
        <family val="2"/>
      </rPr>
      <t xml:space="preserve"> จำนวนอัตราเกษียณ ให้ดำเนินการจัดทำรายละเอียด </t>
    </r>
  </si>
  <si>
    <r>
      <t xml:space="preserve">1. </t>
    </r>
    <r>
      <rPr>
        <b/>
        <sz val="16"/>
        <rFont val="TH SarabunPSK"/>
        <family val="2"/>
      </rPr>
      <t>ได้รับจัดสรรคืน</t>
    </r>
    <r>
      <rPr>
        <sz val="16"/>
        <rFont val="TH SarabunPSK"/>
        <family val="2"/>
      </rPr>
      <t xml:space="preserve"> ให้ระบุช่องหมายเหตุ </t>
    </r>
    <r>
      <rPr>
        <b/>
        <sz val="16"/>
        <rFont val="TH SarabunPSK"/>
        <family val="2"/>
      </rPr>
      <t>"ได้รับจัดสรรคืน"</t>
    </r>
  </si>
  <si>
    <r>
      <t>2.</t>
    </r>
    <r>
      <rPr>
        <b/>
        <sz val="16"/>
        <rFont val="TH SarabunPSK"/>
        <family val="2"/>
      </rPr>
      <t xml:space="preserve"> ได้รับจัดสรรเพิ่ม</t>
    </r>
    <r>
      <rPr>
        <sz val="16"/>
        <rFont val="TH SarabunPSK"/>
        <family val="2"/>
      </rPr>
      <t xml:space="preserve">   ให้ระบุช่องหมายเหตุ </t>
    </r>
    <r>
      <rPr>
        <b/>
        <sz val="16"/>
        <rFont val="TH SarabunPSK"/>
        <family val="2"/>
      </rPr>
      <t>"รับเพิ่มจาก สพท.อื่น"</t>
    </r>
  </si>
  <si>
    <t xml:space="preserve">4. หากจัดสรรอัตราให้สถานศึกษาที่มีอัตรากำลังต่ำกว่าเกณฑ์ ก.ค.ศ. และมีนักเรียนน้อยกว่า 120 ซึ่งตั้งอยู่ในพื้นที่พิเศษหรืออยู่ในโครงการต่าง ๆ  </t>
  </si>
  <si>
    <t xml:space="preserve">   ในพื้นที่ชายแดน พระราชดำริ โครงการโรงเรียนร่วมพัฒนา โครงการหนึ่งตำบลหนึ่งโรงเรียนคุณภาพ  หากเป็นโรงเรียนในพื้นที่ปกติ ไม่ต้องระบุ</t>
  </si>
  <si>
    <t>ครู/ร.ร.บ้านคลองท่อม/อ.คลองท่อม</t>
  </si>
  <si>
    <t>ครู/ร.ร.บ้านห้า/อ.หก</t>
  </si>
  <si>
    <r>
      <t xml:space="preserve">1. ได้รับจัดสรรคืน ให้ระบุช่องหมายเหตุ </t>
    </r>
    <r>
      <rPr>
        <b/>
        <sz val="16"/>
        <rFont val="TH SarabunPSK"/>
        <family val="2"/>
      </rPr>
      <t>"ได้รับจัดสรรคืน"</t>
    </r>
  </si>
  <si>
    <r>
      <t xml:space="preserve">2. ต้องเกลี่ยให้ สพท. อื่น  ให้ระบุช่องหมายเหตุ </t>
    </r>
    <r>
      <rPr>
        <b/>
        <sz val="16"/>
        <rFont val="TH SarabunPSK"/>
        <family val="2"/>
      </rPr>
      <t>"เกลี่ยให้ สพท.อื่น"</t>
    </r>
  </si>
  <si>
    <r>
      <t xml:space="preserve">ได้รับจัดสรรเพิ่ม   ให้ระบุช่องหมายเหตุ </t>
    </r>
    <r>
      <rPr>
        <b/>
        <sz val="16"/>
        <rFont val="TH SarabunPSK"/>
        <family val="2"/>
      </rPr>
      <t>"รับเพิ่มจาก สพท.อื่น"</t>
    </r>
  </si>
  <si>
    <t>ครูผู้ช่วย/ร.ร.บ้านหก/อ.ห้า</t>
  </si>
  <si>
    <t>ครูผู้ช่วย/ร.ร.บ้านเจ็ด/อ.หนึ่ง</t>
  </si>
  <si>
    <t>ครูผู้ช่วย/ร.ร.บ้านแปด/อ.สอง</t>
  </si>
  <si>
    <r>
      <t xml:space="preserve"> </t>
    </r>
    <r>
      <rPr>
        <b/>
        <sz val="16"/>
        <rFont val="TH SarabunPSK"/>
        <family val="2"/>
      </rPr>
      <t xml:space="preserve">      ทั้งนี้ หากเขตพื้นที่การศึกษาได้รับจัดสรรอัตราเพิ่ม แล้วไม่สามารถบริหารจัดการแล้ว เนื่องจาก </t>
    </r>
  </si>
  <si>
    <r>
      <t xml:space="preserve"> </t>
    </r>
    <r>
      <rPr>
        <b/>
        <sz val="16"/>
        <rFont val="TH SarabunPSK"/>
        <family val="2"/>
      </rPr>
      <t xml:space="preserve">      ทั้งนี้ หากเขตพื้นที่การศึกษาได้รับจัดสรรอัตราเพิ่ม แล้วไม่สามารถบริหารจัดการเนื่องจาก </t>
    </r>
  </si>
  <si>
    <t>ครู /ร.ร.บ้านห้า/อ.หก</t>
  </si>
  <si>
    <t>ไม่มี ร.ร. ที่มี นร. ตั้งแต่ 120 คนขึ้นไป</t>
  </si>
  <si>
    <r>
      <t xml:space="preserve"> </t>
    </r>
    <r>
      <rPr>
        <b/>
        <sz val="16"/>
        <rFont val="TH SarabunPSK"/>
        <family val="2"/>
      </rPr>
      <t xml:space="preserve">      ทั้งนี้ หากเขตพื้นที่การศึกษาไม่สามารถบริหารจัดการอัตราได้ กรณีเป็นตำแหน่งเกษียณอายุของเขตพื้นที่การศึกษา เนื่องจาก</t>
    </r>
  </si>
  <si>
    <r>
      <t xml:space="preserve"> </t>
    </r>
    <r>
      <rPr>
        <b/>
        <sz val="16"/>
        <rFont val="TH SarabunPSK"/>
        <family val="2"/>
      </rPr>
      <t xml:space="preserve">     ทั้งนี้ หากเขตพื้นที่การศึกษาไม่สามารถบริหารจัดการอัตราได้ กรณีเป็นตำแหน่งเกษียณอายุของเขตพื้นที่การศึกษา เนื่องจาก</t>
    </r>
  </si>
  <si>
    <r>
      <t xml:space="preserve">       ให้กรอกข้อมูลในช่อง ตำแหน่ง / ส่วนราชการ / อำเภอ  ว่า </t>
    </r>
    <r>
      <rPr>
        <b/>
        <sz val="16"/>
        <color rgb="FF002060"/>
        <rFont val="TH SarabunPSK"/>
        <family val="2"/>
      </rPr>
      <t>"ไม่มีร.ร.ต่ำกว่าเกณฑ์"/"ไม่มี ร.ร. ที่มี นร. ตั้งแต่ 120 คนขึ้นไป"</t>
    </r>
    <r>
      <rPr>
        <sz val="16"/>
        <color rgb="FF002060"/>
        <rFont val="TH SarabunPSK"/>
        <family val="2"/>
      </rPr>
      <t xml:space="preserve">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>"ไม่รับเพิ่ม"</t>
    </r>
  </si>
  <si>
    <t>ตำแหน่งเกษียณอายุราชการ ปี'63</t>
  </si>
  <si>
    <t>บัญชีตำแหน่งข้าราชการครูฯเกษียณอายุราชการ และตำแหน่งที่ได้รับการจัดสรร จากผลการเกษียณอายุราชการ ปีงบประมาณ พ.ศ. 2563</t>
  </si>
  <si>
    <t>(ส่งพร้อมหนังสือสำนักงานเขตพื้นที่การศึกษา                             ที่ ศธ                     ลงวันที่                       2563)</t>
  </si>
  <si>
    <t xml:space="preserve">   (ทั้งนี้ ให้หักอัตราเกษียณอายุราชการ ปี 2563 ออกไปก่อนการคำนวณครู)</t>
  </si>
  <si>
    <t>(ส่งพร้อมหนังสือสำนักงานเขตพื้นที่การศึกษา                     ที่ ศธ            ลงวันที่                  2563</t>
  </si>
  <si>
    <t>หน่วยงานทางการศึกษา/ตำแหน่งเกษียณอายุราชการ ปี'63 ที่ คปร.จัดสรรคืน</t>
  </si>
  <si>
    <t>(ส่งพร้อมหนังสือสำนักงานเขตพื้นที่การศึกษา                     ที่ ศธ            ลงวันที่                  2563)</t>
  </si>
  <si>
    <r>
      <t xml:space="preserve">        </t>
    </r>
    <r>
      <rPr>
        <b/>
        <sz val="16"/>
        <color rgb="FFFF0000"/>
        <rFont val="TH SarabunPSK"/>
        <family val="2"/>
      </rPr>
      <t>ร.ร. พื้นที่พิเศษ, ร.ร. ร่วมพัฒนา, ร.ร.หนึ่งตำบลหนึ่งโรงเรียนคุณภาพ,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และไม่ประสงค์จะรับจัดสรรคืนอัตรา</t>
    </r>
  </si>
  <si>
    <r>
      <t xml:space="preserve">       </t>
    </r>
    <r>
      <rPr>
        <b/>
        <sz val="16"/>
        <color rgb="FFFF0000"/>
        <rFont val="TH SarabunPSK"/>
        <family val="2"/>
      </rPr>
      <t>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 xml:space="preserve">และไม่ประสงค์จะรับจัดสรรคืนอัตราเพิ่ม </t>
    </r>
  </si>
  <si>
    <r>
      <t xml:space="preserve">       </t>
    </r>
    <r>
      <rPr>
        <b/>
        <sz val="16"/>
        <color rgb="FFFF0000"/>
        <rFont val="TH SarabunPSK"/>
        <family val="2"/>
      </rPr>
      <t>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และไม่ประสงค์จะรับจัดสรรคืนอัตรา</t>
    </r>
  </si>
  <si>
    <t>(ส่งพร้อมหนังสือสำนักงานเขตพื้นที่การศึกษา                     ที่ ศธ               ลงวันที่                    2563)</t>
  </si>
  <si>
    <t>(ส่งพร้อมหนังสือสำนักงานเขตพื้นที่การศึกษา                                  ที่ ศธ                        ลงวันที่                            2563)</t>
  </si>
  <si>
    <t>หน่วยงานทางการศึกษา/ตำแหน่งเกษียณอายุราชการ ปี'63  ที่ คปร.จัดสรรคืน</t>
  </si>
  <si>
    <r>
      <t>หมายเหตุ</t>
    </r>
    <r>
      <rPr>
        <b/>
        <sz val="16"/>
        <rFont val="TH SarabunPSK"/>
        <family val="2"/>
      </rPr>
      <t xml:space="preserve">   </t>
    </r>
    <r>
      <rPr>
        <sz val="16"/>
        <rFont val="TH SarabunPSK"/>
        <family val="2"/>
      </rPr>
      <t>สพท. มีอัตราข้าราชการครูเกษียณอายุราชการ เมื่อสิ้นปีงบประมาณ พ.ศ. 2563 จำนวน 5 อัตรา ได้รับจัดสรรคืน 4 อัตรา</t>
    </r>
  </si>
  <si>
    <t>หมายเหตุ    ข้อมูลนักเรียนและข้อมูลอัตรากำลังครู ณ ปัจจุบัน ทั้งนี้ ให้หักอัตราเกษียณอายุราชการ ปี 2563</t>
  </si>
  <si>
    <t>ส่งพร้อมหนังสือ.........................   ที่ ศธ........................ ลงวันที่..................................2563)</t>
  </si>
  <si>
    <t>แบบรายงานผลการใช้อัตราว่างข้าราชการครูและบุคลากรทางการศึกษาในสถานศึกษาที่ว่างจากผลการเกษียณอายุราชการ เมื่อสิ้นปีงบประมาณ 2563</t>
  </si>
  <si>
    <t>ปี 63</t>
  </si>
  <si>
    <t>ปีงบประมาณ พ.ศ. 2563</t>
  </si>
  <si>
    <t>ตำแหน่งเกษียณ 63</t>
  </si>
  <si>
    <t xml:space="preserve">      ไม่มี ร.ร.ต่ำกว่าเกณฑ์ ก.ค.ศ. หรือ ไม่มี ร.ร.ตามเงื่อนไข คปร. (คปร. กำหนดให้คืนอัตราใน ร.ร. ที่มี นร. ตั้งแต่ 120 คน ขึ้นไป, </t>
  </si>
  <si>
    <t xml:space="preserve">     ไม่มี ร.ร.ต่ำกว่าเกณฑ์ ก.ค.ศ. หรือ ไม่มี ร.ร.ตามเงื่อนไข คปร. (คปร. กำหนดให้คืนอัตราใน ร.ร. ที่มี นร. ตั้งแต่ 120 คน ขึ้นไป, </t>
  </si>
  <si>
    <r>
      <t>1.  </t>
    </r>
    <r>
      <rPr>
        <b/>
        <u/>
        <sz val="16"/>
        <color theme="1"/>
        <rFont val="TH SarabunPSK"/>
        <family val="2"/>
      </rPr>
      <t>แบบ คปร.รวม</t>
    </r>
    <r>
      <rPr>
        <sz val="16"/>
        <color theme="1"/>
        <rFont val="TH SarabunPSK"/>
        <family val="2"/>
      </rPr>
      <t xml:space="preserve">  รายงานตำแหน่งข้าราชการครูเกษียณอายุราชการทุกตำแหน่ง (ตารางด้านซ้าย) และตำแหน่งที่ได้รับการจัดสรรทุกตำแหน่ง (ตารางด้านขวา)</t>
    </r>
  </si>
  <si>
    <r>
      <rPr>
        <b/>
        <sz val="16"/>
        <color theme="1"/>
        <rFont val="TH SarabunPSK"/>
        <family val="2"/>
      </rPr>
      <t>2. 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>แบบ คปร.เพิ่ม</t>
    </r>
    <r>
      <rPr>
        <sz val="16"/>
        <color theme="1"/>
        <rFont val="TH SarabunPSK"/>
        <family val="2"/>
      </rPr>
      <t xml:space="preserve">   รายงานเฉพาะสถานศึกษาที่ขออนุมัติกำหนดตำแหน่งใหม่ ซึ่งจะได้รับเพิ่มจาก สพท. อื่น  ทั้งนี้ ต้องเป็นสถานศึกษาที่เป็นตามเงื่อนไข คปร.</t>
    </r>
  </si>
  <si>
    <r>
      <t xml:space="preserve">3.  </t>
    </r>
    <r>
      <rPr>
        <b/>
        <u/>
        <sz val="16"/>
        <color theme="1"/>
        <rFont val="TH SarabunPSK"/>
        <family val="2"/>
      </rPr>
      <t>แบบรายงานปริมาณงานของสถานศึกษา</t>
    </r>
    <r>
      <rPr>
        <sz val="16"/>
        <color theme="1"/>
        <rFont val="TH SarabunPSK"/>
        <family val="2"/>
      </rPr>
      <t xml:space="preserve">  รายงานข้อมูลปริมาณงานของสถานศึกษาที่ขออนุมัติกำหนดตำแหน่งใหม่เท่านั้น (ตามข้อ 2 ข้างต้น)  </t>
    </r>
  </si>
  <si>
    <r>
      <t xml:space="preserve">      </t>
    </r>
    <r>
      <rPr>
        <b/>
        <sz val="16"/>
        <color rgb="FFFF0000"/>
        <rFont val="TH SarabunPSK"/>
        <family val="2"/>
      </rPr>
      <t>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และไม่ประสงค์จะรับจัดสรรคืนอัตรา</t>
    </r>
  </si>
  <si>
    <r>
      <t xml:space="preserve">      ให้กรอกข้อมูลในช่อง ตำแหน่ง / ส่วนราชการ / อำเภอ  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ระบุ </t>
    </r>
    <r>
      <rPr>
        <b/>
        <sz val="16"/>
        <color rgb="FF002060"/>
        <rFont val="TH SarabunPSK"/>
        <family val="2"/>
      </rPr>
      <t>"ส่งคืน"</t>
    </r>
  </si>
  <si>
    <t xml:space="preserve">                เหลืออัตราที่ต้องเกลี่ย จำนวน 1 อัตรา</t>
  </si>
  <si>
    <t xml:space="preserve">    1.1 ได้รับจัดสรรคืน ให้ระบุช่องหมายเหตุ "ได้รับจัดสรรคืน"</t>
  </si>
  <si>
    <t xml:space="preserve">         ทั้งนี้ หากเขตพื้นที่การศึกษาไม่สามารถบริหารจัดการอัตราได้ กรณีเป็นตำแหน่งเกษียณอายุของเขตพื้นที่การศึกษา เนื่องจาก </t>
  </si>
  <si>
    <t xml:space="preserve">         ไม่มี ร.ร.ต่ำกว่าเกณฑ์ ก.ค.ศ. หรือ ไม่มี ร.ร.ตามเงื่อนไข คปร. (คปร. กำหนดให้คืนอัตราใน ร.ร. ที่มี นร. ตั้งแต่ 120 คน ขึ้นไป, </t>
  </si>
  <si>
    <r>
      <t xml:space="preserve">         </t>
    </r>
    <r>
      <rPr>
        <b/>
        <sz val="16"/>
        <color rgb="FFFF0000"/>
        <rFont val="TH SarabunPSK"/>
        <family val="2"/>
      </rPr>
      <t>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และไม่ประสงค์จะรับจัดสรรคืนอัตรา</t>
    </r>
  </si>
  <si>
    <r>
      <t xml:space="preserve">         ให้กรอกข้อมูลในช่อง ตำแหน่ง / ส่วนราชการ / อำเภอ  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ระบุ </t>
    </r>
    <r>
      <rPr>
        <b/>
        <sz val="16"/>
        <color rgb="FF002060"/>
        <rFont val="TH SarabunPSK"/>
        <family val="2"/>
      </rPr>
      <t>"ส่งคืน"</t>
    </r>
  </si>
  <si>
    <t xml:space="preserve">         ทั้งนี้ หากเขตพื้นที่การศึกษาได้รับจัดสรรอัตราเพิ่ม แล้วไม่สามารถบริหารจัดการแล้ว เนื่องจาก </t>
  </si>
  <si>
    <r>
      <rPr>
        <b/>
        <sz val="16"/>
        <color rgb="FFFF0000"/>
        <rFont val="TH SarabunPSK"/>
        <family val="2"/>
      </rPr>
      <t xml:space="preserve">         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 xml:space="preserve">และไม่ประสงค์จะรับจัดสรรคืนอัตราเพิ่ม </t>
    </r>
  </si>
  <si>
    <r>
      <t xml:space="preserve">         ให้กรอกข้อมูลในช่อง ตำแหน่ง / ส่วนราชการ / อำเภอ  ว่า </t>
    </r>
    <r>
      <rPr>
        <b/>
        <sz val="16"/>
        <color rgb="FF002060"/>
        <rFont val="TH SarabunPSK"/>
        <family val="2"/>
      </rPr>
      <t>"ไม่มีร.ร.ต่ำกว่าเกณฑ์"/"ไม่มี ร.ร. ที่มี นร. ตั้งแต่ 120 คนขึ้นไป"</t>
    </r>
    <r>
      <rPr>
        <sz val="16"/>
        <color rgb="FF002060"/>
        <rFont val="TH SarabunPSK"/>
        <family val="2"/>
      </rPr>
      <t xml:space="preserve">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>"ไม่รับเพิ่ม"</t>
    </r>
  </si>
  <si>
    <t xml:space="preserve">    1.3 ข้อมูลปริมาณงานสถานศึกษา ใช้ข้อมูลความขาดครูตามเกณฑ์ ก.ค.ศ.  ณ ปัจจุบัน (ทั้งนี้ ในช่องครูผู้สอนของ จ.18 </t>
  </si>
  <si>
    <t xml:space="preserve">         ให้หักอัตราครูผู้สอนที่เกษียณอายุราชการ ปี 2563 ออกไปก่อนการคำนวณครู) </t>
  </si>
  <si>
    <t xml:space="preserve">    1.4 หากจัดสรรอัตราให้สถานศึกษาที่มีอัตรากำลังต่ำกว่าเกณฑ์ ก.ค.ศ. และมีนักเรียนน้อยกว่า 120 ซึ่งตั้งอยู่ในพื้นที่พิเศษหรืออยู่ในโครงการต่าง ๆ  </t>
  </si>
  <si>
    <r>
      <t xml:space="preserve">         ขอให้ระบุในช่อง </t>
    </r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ด้วยว่าสถานศึกษา ตั้งอยู่ในพื้นที่พิเศษใดหรือเป็นโครงการพิเศษใด  เช่น เสี่ยงภัย ทุรกันดาร ชนกลุ่มน้อย เกาะ ภูเขา </t>
    </r>
  </si>
  <si>
    <r>
      <t xml:space="preserve">         ในพื้นที่ชายแดน พระราชดำริ โครงการโรงเรียนร่วมพัฒนา โครงการหนึ่งตำบลหนึ่งโรงเรียนคุณภาพ  </t>
    </r>
    <r>
      <rPr>
        <b/>
        <sz val="16"/>
        <rFont val="TH SarabunPSK"/>
        <family val="2"/>
      </rPr>
      <t>หากเป็นโรงเรียนในพื้นที่ปกติ ไม่ต้องระบุ</t>
    </r>
  </si>
  <si>
    <t xml:space="preserve">    1.5 เงินเดือน ระบุตามบัญชีถือจ่าย กรณีเงินเต็มขั้นและสไลด์ไปรับเงินเดือนในอันดับถัดไป  เช่น ผู้เกษียณเงินเดือนเต็มขั้นในอันดับ คศ.3</t>
  </si>
  <si>
    <r>
      <t xml:space="preserve">         และสไลด์ไปรับเงินเดือนในอันดับ คศ.4 </t>
    </r>
    <r>
      <rPr>
        <u/>
        <sz val="16"/>
        <rFont val="TH SarabunPSK"/>
        <family val="2"/>
      </rPr>
      <t xml:space="preserve">ให้ใส่ คศ.3 </t>
    </r>
    <r>
      <rPr>
        <sz val="16"/>
        <rFont val="TH SarabunPSK"/>
        <family val="2"/>
      </rPr>
      <t xml:space="preserve">เป็นต้น  </t>
    </r>
  </si>
  <si>
    <t xml:space="preserve">    และมีสภาพอัตรากำลังครูต่ำกว่าเกณฑ์ กคศ. เท่านั้น</t>
  </si>
  <si>
    <r>
      <t xml:space="preserve"> </t>
    </r>
    <r>
      <rPr>
        <b/>
        <sz val="16"/>
        <rFont val="TH SarabunPSK"/>
        <family val="2"/>
      </rPr>
      <t xml:space="preserve">   ทั้งนี้ หากเขตพื้นที่การศึกษาได้รับจัดสรรอัตราเพิ่ม แล้วไม่สามารถบริหารจัดการเนื่องจาก </t>
    </r>
  </si>
  <si>
    <r>
      <t xml:space="preserve">     </t>
    </r>
    <r>
      <rPr>
        <b/>
        <sz val="16"/>
        <color rgb="FFFF0000"/>
        <rFont val="TH SarabunPSK"/>
        <family val="2"/>
      </rPr>
      <t>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 xml:space="preserve">และไม่ประสงค์จะรับจัดสรรคืนอัตราเพิ่ม </t>
    </r>
  </si>
  <si>
    <r>
      <t xml:space="preserve">     </t>
    </r>
    <r>
      <rPr>
        <sz val="16"/>
        <color rgb="FF002060"/>
        <rFont val="TH SarabunPSK"/>
        <family val="2"/>
      </rPr>
      <t xml:space="preserve">ให้กรอกข้อมูลในช่อง ตำแหน่ง / ส่วนราชการ / อำเภอ  ว่า </t>
    </r>
    <r>
      <rPr>
        <b/>
        <sz val="16"/>
        <color rgb="FF002060"/>
        <rFont val="TH SarabunPSK"/>
        <family val="2"/>
      </rPr>
      <t>"ไม่มีร.ร.ต่ำกว่าเกณฑ์/"ไม่มี ร.ร. ที่มี นร. ตั้งแต่ 120 คนขึ้นไป</t>
    </r>
    <r>
      <rPr>
        <sz val="16"/>
        <color rgb="FF002060"/>
        <rFont val="TH SarabunPSK"/>
        <family val="2"/>
      </rPr>
      <t xml:space="preserve">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>"ไม่รับเพิ่ม"</t>
    </r>
  </si>
  <si>
    <r>
      <t xml:space="preserve">    1.1 ตำแหน่งที่ได้รับจัดสรรคืน ให้ระบุช่องหมายเหตุ "</t>
    </r>
    <r>
      <rPr>
        <b/>
        <sz val="16"/>
        <rFont val="TH SarabunPSK"/>
        <family val="2"/>
      </rPr>
      <t>ได้รับจัดสรรคืน"</t>
    </r>
  </si>
  <si>
    <r>
      <t xml:space="preserve"> </t>
    </r>
    <r>
      <rPr>
        <b/>
        <sz val="16"/>
        <rFont val="TH SarabunPSK"/>
        <family val="2"/>
      </rPr>
      <t xml:space="preserve">        ทั้งนี้ หากเขตพื้นที่การศึกษาไม่สามารถบริหารจัดการอัตราได้ กรณีเป็นตำแหน่งเกษียณอายุของเขตพื้นที่การศึกษา เนื่องจาก </t>
    </r>
  </si>
  <si>
    <r>
      <t xml:space="preserve">    1.2 ตำแหน่งที่ต้องเกลี่ยให้ สพท. อื่น ให้ระบุในช่องหมายเหตุว่า  </t>
    </r>
    <r>
      <rPr>
        <b/>
        <sz val="16"/>
        <color theme="1"/>
        <rFont val="TH SarabunPSK"/>
        <family val="2"/>
      </rPr>
      <t>“เกลี่ยให้ สพท. อื่น”</t>
    </r>
  </si>
  <si>
    <t xml:space="preserve">    โดยระบุในช่องหมายเหตุ ดังนี้ </t>
  </si>
  <si>
    <t xml:space="preserve">    ทั้งนี้ หากเขตพื้นที่การศึกษาไม่สามารถบริหารจัดการอัตราได้ กรณีเป็นตำแหน่งเกษียณอายุของเขตพื้นที่การศึกษา เนื่องจาก </t>
  </si>
  <si>
    <t xml:space="preserve">    ไม่มี ร.ร.ต่ำกว่าเกณฑ์ ก.ค.ศ. หรือ ไม่มี ร.ร.ตามเงื่อนไข คปร. (คปร. กำหนดให้คืนอัตราใน ร.ร. ที่มี นร. ตั้งแต่ 120 คน ขึ้นไป, </t>
  </si>
  <si>
    <r>
      <rPr>
        <b/>
        <sz val="16"/>
        <color rgb="FFFF0000"/>
        <rFont val="TH SarabunPSK"/>
        <family val="2"/>
      </rPr>
      <t xml:space="preserve">    ร.ร. พื้นที่พิเศษ, ร.ร. ร่วมพัฒนา, ร.ร. หนึ่งตำบลหนึ่งโรงเรียนคุณภาพ, บรรจุ น.ศ. ทุน)</t>
    </r>
    <r>
      <rPr>
        <sz val="16"/>
        <color rgb="FFFF000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และไม่ประสงค์จะรับจัดสรรคืนอัตรา</t>
    </r>
  </si>
  <si>
    <r>
      <t xml:space="preserve">    ให้กรอกข้อมูลในช่อง ตำแหน่ง / ส่วนราชการ / อำเภอ  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ระบุ </t>
    </r>
    <r>
      <rPr>
        <b/>
        <sz val="16"/>
        <color rgb="FF002060"/>
        <rFont val="TH SarabunPSK"/>
        <family val="2"/>
      </rPr>
      <t>"ส่งคืน"</t>
    </r>
  </si>
  <si>
    <r>
      <t xml:space="preserve">   และส่งทางอีเมล์ plankruks@hotmail.com (save ไฟล์เป็น excel ) </t>
    </r>
    <r>
      <rPr>
        <b/>
        <u/>
        <sz val="16"/>
        <color theme="1"/>
        <rFont val="TH SarabunPSK"/>
        <family val="2"/>
      </rPr>
      <t xml:space="preserve">ภายในวันพฤหัสบดีที่ 15 ตุลาคม 2563 </t>
    </r>
    <r>
      <rPr>
        <b/>
        <sz val="16"/>
        <color theme="1"/>
        <rFont val="TH SarabunPSK"/>
        <family val="2"/>
      </rPr>
      <t xml:space="preserve"> </t>
    </r>
  </si>
  <si>
    <t xml:space="preserve">   และขอขอบคุณมา ณ โอกาสนี้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</si>
  <si>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แบบ คปร.รวม</t>
    </r>
    <r>
      <rPr>
        <sz val="16"/>
        <color theme="1"/>
        <rFont val="TH SarabunPSK"/>
        <family val="2"/>
      </rPr>
      <t xml:space="preserve">  รายงานตำแหน่งข้าราชการครูเกษียณอายุราชการทุกตำแหน่ง (ตารางด้านซ้าย)  และตำแหน่งที่ได้รับการจัดสรรทุกตำแหน่ง (ตารางด้านขวา)</t>
    </r>
  </si>
  <si>
    <r>
      <t xml:space="preserve">    โดยระบุในช่องหมายเหตุว่า </t>
    </r>
    <r>
      <rPr>
        <b/>
        <sz val="16"/>
        <color theme="1"/>
        <rFont val="TH SarabunPSK"/>
        <family val="2"/>
      </rPr>
      <t>"ได้รับจัดสรรคืน"</t>
    </r>
  </si>
  <si>
    <r>
      <rPr>
        <b/>
        <sz val="16"/>
        <color theme="1"/>
        <rFont val="TH SarabunPSK"/>
        <family val="2"/>
      </rPr>
      <t>1.  </t>
    </r>
    <r>
      <rPr>
        <b/>
        <u/>
        <sz val="16"/>
        <color theme="1"/>
        <rFont val="TH SarabunPSK"/>
        <family val="2"/>
      </rPr>
      <t>แบบ คปร.รวม</t>
    </r>
    <r>
      <rPr>
        <sz val="16"/>
        <color theme="1"/>
        <rFont val="TH SarabunPSK"/>
        <family val="2"/>
      </rPr>
      <t xml:space="preserve">  รายงานตำแหน่งข้าราชการครูเกษียณอายุราชการทุกตำแหน่ง (ตารางด้านซ้าย)  และตำแหน่งที่ได้รับการจัดสรรทุกตำแหน่ง (ตารางด้านขวา) </t>
    </r>
  </si>
  <si>
    <t xml:space="preserve">    1.2 ได้รับจัดสรรเพิ่ม ให้ระบุช่องหมายเหตุ "รับเพิ่มจาก สพท.อื่น"</t>
  </si>
  <si>
    <r>
      <t xml:space="preserve">      </t>
    </r>
    <r>
      <rPr>
        <sz val="16"/>
        <color rgb="FF002060"/>
        <rFont val="TH SarabunPSK"/>
        <family val="2"/>
      </rPr>
      <t xml:space="preserve"> ให้กรอกข้อมูลในช่อง ตำแหน่ง / ส่วนราชการ / อำเภอ  ว่า </t>
    </r>
    <r>
      <rPr>
        <b/>
        <sz val="16"/>
        <color rgb="FF002060"/>
        <rFont val="TH SarabunPSK"/>
        <family val="2"/>
      </rPr>
      <t>"ไม่มีร.ร.ต่ำกว่าเกณฑ์</t>
    </r>
    <r>
      <rPr>
        <sz val="16"/>
        <color rgb="FF002060"/>
        <rFont val="TH SarabunPSK"/>
        <family val="2"/>
      </rPr>
      <t xml:space="preserve"> และในช่อง</t>
    </r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</t>
    </r>
    <r>
      <rPr>
        <b/>
        <sz val="16"/>
        <color rgb="FF002060"/>
        <rFont val="TH SarabunPSK"/>
        <family val="2"/>
      </rPr>
      <t>"ไม่รับเพิ่ม"</t>
    </r>
  </si>
  <si>
    <t xml:space="preserve">    เพื่อใช้ประกอบการพิจารณาขออนุมัติกำหนดตำแหน่งจาก ก.ค.ศ. (สภาพอัตรากำลังให้หักจำนวนเกษียณปี 63 ออกก่อน)</t>
  </si>
  <si>
    <t>3. ข้อมูลปริมาณงานสถานศึกษา ใช้ข้อมูลความขาดครูตามเกณฑ์ ก.ค.ศ.  ณ ปัจจุบัน (ทั้งนี้ ให้หักอัตราเกษียณอายุราชการ ปี 2563 ออกไปก่อนการคำนวณครู)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</si>
</sst>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_);_(* \(#,##0\);_(* &quot;-&quot;??_);_(@_)"/>
  </numFmts>
  <fonts count="42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Cordia New"/>
      <family val="2"/>
    </font>
    <font>
      <sz val="8"/>
      <name val="Arial"/>
      <family val="2"/>
    </font>
    <font>
      <sz val="13"/>
      <name val="Cordia New"/>
      <family val="2"/>
    </font>
    <font>
      <b/>
      <sz val="10"/>
      <name val="Arial"/>
      <family val="2"/>
    </font>
    <font>
      <b/>
      <sz val="20"/>
      <name val="Cordia New"/>
      <family val="2"/>
    </font>
    <font>
      <sz val="16"/>
      <name val="TH SarabunPSK"/>
      <family val="2"/>
    </font>
    <font>
      <sz val="14"/>
      <color rgb="FF002060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u/>
      <sz val="16"/>
      <name val="TH SarabunPSK"/>
      <family val="2"/>
    </font>
    <font>
      <sz val="16"/>
      <color rgb="FF0070C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  <font>
      <sz val="16"/>
      <color rgb="FF00B0F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20"/>
      <name val="TH SarabunPSK"/>
      <family val="2"/>
    </font>
    <font>
      <b/>
      <u/>
      <sz val="20"/>
      <name val="TH SarabunPSK"/>
      <family val="2"/>
    </font>
    <font>
      <sz val="10"/>
      <name val="Arial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u/>
      <sz val="16"/>
      <color rgb="FF002060"/>
      <name val="TH SarabunPSK"/>
      <family val="2"/>
    </font>
    <font>
      <b/>
      <u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4"/>
      <name val="TH SarabunPSK"/>
      <family val="2"/>
    </font>
    <font>
      <sz val="10"/>
      <color theme="0"/>
      <name val="Arial"/>
      <family val="2"/>
    </font>
    <font>
      <b/>
      <sz val="20"/>
      <color rgb="FFFF0000"/>
      <name val="TH SarabunPSK"/>
      <family val="2"/>
    </font>
    <font>
      <b/>
      <u/>
      <sz val="20"/>
      <color rgb="FFFF0000"/>
      <name val="TH SarabunPSK"/>
      <family val="2"/>
    </font>
    <font>
      <b/>
      <sz val="20"/>
      <color rgb="FF00B0F0"/>
      <name val="TH SarabunPSK"/>
      <family val="2"/>
    </font>
    <font>
      <b/>
      <u/>
      <sz val="20"/>
      <color rgb="FF00B0F0"/>
      <name val="TH SarabunPSK"/>
      <family val="2"/>
    </font>
    <font>
      <sz val="10"/>
      <name val="TH SarabunPSK"/>
      <family val="2"/>
    </font>
    <font>
      <sz val="8"/>
      <name val="Arial"/>
      <charset val="22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7" fillId="0" borderId="0"/>
    <xf numFmtId="0" fontId="1" fillId="0" borderId="0"/>
    <xf numFmtId="43" fontId="1" fillId="0" borderId="0" applyFont="0" applyFill="0" applyBorder="0" applyAlignment="0" applyProtection="0"/>
  </cellStyleXfs>
  <cellXfs count="4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2" borderId="8" xfId="0" applyFill="1" applyBorder="1" applyAlignment="1" applyProtection="1">
      <alignment horizontal="center" shrinkToFit="1"/>
      <protection locked="0"/>
    </xf>
    <xf numFmtId="1" fontId="2" fillId="2" borderId="8" xfId="0" applyNumberFormat="1" applyFont="1" applyFill="1" applyBorder="1" applyAlignment="1">
      <alignment horizontal="center" shrinkToFit="1"/>
    </xf>
    <xf numFmtId="0" fontId="2" fillId="0" borderId="8" xfId="0" applyFont="1" applyBorder="1"/>
    <xf numFmtId="0" fontId="2" fillId="2" borderId="8" xfId="0" applyFont="1" applyFill="1" applyBorder="1"/>
    <xf numFmtId="0" fontId="8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4" xfId="0" applyFont="1" applyBorder="1" applyAlignment="1">
      <alignment shrinkToFit="1"/>
    </xf>
    <xf numFmtId="3" fontId="8" fillId="0" borderId="4" xfId="0" applyNumberFormat="1" applyFont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9" xfId="0" applyFont="1" applyBorder="1" applyAlignment="1">
      <alignment horizontal="left" shrinkToFit="1"/>
    </xf>
    <xf numFmtId="3" fontId="8" fillId="0" borderId="9" xfId="0" applyNumberFormat="1" applyFont="1" applyBorder="1" applyAlignment="1">
      <alignment horizont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shrinkToFit="1"/>
    </xf>
    <xf numFmtId="3" fontId="8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shrinkToFit="1"/>
    </xf>
    <xf numFmtId="0" fontId="10" fillId="0" borderId="0" xfId="0" applyFont="1"/>
    <xf numFmtId="0" fontId="8" fillId="0" borderId="0" xfId="0" applyFont="1"/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Continuous"/>
    </xf>
    <xf numFmtId="49" fontId="11" fillId="0" borderId="0" xfId="0" applyNumberFormat="1" applyFont="1" applyAlignment="1">
      <alignment horizontal="center"/>
    </xf>
    <xf numFmtId="0" fontId="12" fillId="0" borderId="6" xfId="0" applyFont="1" applyBorder="1" applyAlignment="1">
      <alignment horizontal="centerContinuous" vertical="center" shrinkToFit="1"/>
    </xf>
    <xf numFmtId="0" fontId="12" fillId="0" borderId="0" xfId="0" applyFont="1" applyAlignment="1">
      <alignment horizont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shrinkToFit="1"/>
    </xf>
    <xf numFmtId="0" fontId="12" fillId="0" borderId="5" xfId="0" applyFont="1" applyBorder="1" applyAlignment="1">
      <alignment horizontal="centerContinuous" vertical="center" shrinkToFit="1"/>
    </xf>
    <xf numFmtId="0" fontId="12" fillId="0" borderId="7" xfId="0" applyFont="1" applyBorder="1" applyAlignment="1">
      <alignment horizontal="center" shrinkToFit="1"/>
    </xf>
    <xf numFmtId="0" fontId="12" fillId="0" borderId="7" xfId="0" applyFont="1" applyBorder="1" applyAlignment="1">
      <alignment horizontal="centerContinuous" vertical="center" shrinkToFit="1"/>
    </xf>
    <xf numFmtId="0" fontId="8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shrinkToFit="1"/>
    </xf>
    <xf numFmtId="3" fontId="8" fillId="0" borderId="2" xfId="0" applyNumberFormat="1" applyFont="1" applyBorder="1" applyAlignment="1">
      <alignment horizontal="center" shrinkToFit="1"/>
    </xf>
    <xf numFmtId="0" fontId="8" fillId="0" borderId="2" xfId="0" applyFont="1" applyFill="1" applyBorder="1" applyAlignment="1">
      <alignment horizontal="center" shrinkToFit="1"/>
    </xf>
    <xf numFmtId="0" fontId="8" fillId="0" borderId="9" xfId="0" applyFont="1" applyBorder="1" applyAlignment="1">
      <alignment shrinkToFi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shrinkToFit="1"/>
    </xf>
    <xf numFmtId="0" fontId="12" fillId="0" borderId="10" xfId="0" applyFont="1" applyBorder="1" applyAlignment="1">
      <alignment horizontal="center" shrinkToFit="1"/>
    </xf>
    <xf numFmtId="3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0" fontId="8" fillId="0" borderId="0" xfId="0" applyFont="1" applyAlignment="1">
      <alignment shrinkToFit="1"/>
    </xf>
    <xf numFmtId="3" fontId="8" fillId="0" borderId="0" xfId="0" applyNumberFormat="1" applyFont="1" applyAlignment="1">
      <alignment shrinkToFit="1"/>
    </xf>
    <xf numFmtId="0" fontId="15" fillId="0" borderId="0" xfId="0" applyFont="1" applyBorder="1" applyAlignment="1">
      <alignment horizontal="left" shrinkToFit="1"/>
    </xf>
    <xf numFmtId="0" fontId="8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9" xfId="0" applyFont="1" applyBorder="1" applyAlignment="1">
      <alignment horizontal="left" shrinkToFit="1"/>
    </xf>
    <xf numFmtId="0" fontId="16" fillId="0" borderId="2" xfId="0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Continuous"/>
    </xf>
    <xf numFmtId="49" fontId="12" fillId="0" borderId="0" xfId="0" applyNumberFormat="1" applyFont="1" applyAlignment="1">
      <alignment horizontal="center"/>
    </xf>
    <xf numFmtId="0" fontId="8" fillId="0" borderId="4" xfId="0" applyFont="1" applyFill="1" applyBorder="1" applyAlignment="1">
      <alignment shrinkToFit="1"/>
    </xf>
    <xf numFmtId="0" fontId="8" fillId="0" borderId="4" xfId="0" applyFont="1" applyBorder="1" applyAlignment="1">
      <alignment horizontal="left" shrinkToFit="1"/>
    </xf>
    <xf numFmtId="0" fontId="8" fillId="0" borderId="9" xfId="0" applyFont="1" applyFill="1" applyBorder="1" applyAlignment="1">
      <alignment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left" shrinkToFit="1"/>
    </xf>
    <xf numFmtId="3" fontId="8" fillId="0" borderId="1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12" fillId="0" borderId="7" xfId="0" applyFont="1" applyBorder="1" applyAlignment="1">
      <alignment vertical="center" shrinkToFit="1"/>
    </xf>
    <xf numFmtId="0" fontId="12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left" shrinkToFit="1"/>
    </xf>
    <xf numFmtId="0" fontId="8" fillId="0" borderId="7" xfId="0" applyFont="1" applyBorder="1" applyAlignment="1">
      <alignment horizontal="center" shrinkToFit="1"/>
    </xf>
    <xf numFmtId="0" fontId="8" fillId="0" borderId="7" xfId="0" applyFont="1" applyBorder="1" applyAlignment="1">
      <alignment horizontal="left" shrinkToFit="1"/>
    </xf>
    <xf numFmtId="3" fontId="8" fillId="0" borderId="7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8" xfId="0" quotePrefix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4" borderId="4" xfId="0" applyFont="1" applyFill="1" applyBorder="1" applyAlignment="1">
      <alignment horizontal="center" shrinkToFit="1"/>
    </xf>
    <xf numFmtId="3" fontId="8" fillId="4" borderId="4" xfId="0" applyNumberFormat="1" applyFont="1" applyFill="1" applyBorder="1" applyAlignment="1">
      <alignment horizontal="center" shrinkToFit="1"/>
    </xf>
    <xf numFmtId="0" fontId="8" fillId="4" borderId="2" xfId="0" applyFont="1" applyFill="1" applyBorder="1" applyAlignment="1">
      <alignment horizontal="center" shrinkToFit="1"/>
    </xf>
    <xf numFmtId="0" fontId="12" fillId="4" borderId="2" xfId="0" applyFont="1" applyFill="1" applyBorder="1" applyAlignment="1">
      <alignment horizontal="center" shrinkToFit="1"/>
    </xf>
    <xf numFmtId="3" fontId="8" fillId="4" borderId="2" xfId="0" applyNumberFormat="1" applyFont="1" applyFill="1" applyBorder="1" applyAlignment="1">
      <alignment horizontal="center" shrinkToFit="1"/>
    </xf>
    <xf numFmtId="0" fontId="8" fillId="4" borderId="2" xfId="0" applyFont="1" applyFill="1" applyBorder="1" applyAlignment="1">
      <alignment horizontal="left" shrinkToFit="1"/>
    </xf>
    <xf numFmtId="0" fontId="12" fillId="4" borderId="9" xfId="0" applyFont="1" applyFill="1" applyBorder="1" applyAlignment="1">
      <alignment horizontal="center" shrinkToFit="1"/>
    </xf>
    <xf numFmtId="0" fontId="8" fillId="4" borderId="9" xfId="0" applyFont="1" applyFill="1" applyBorder="1" applyAlignment="1">
      <alignment horizontal="left" shrinkToFit="1"/>
    </xf>
    <xf numFmtId="0" fontId="8" fillId="4" borderId="9" xfId="0" applyFont="1" applyFill="1" applyBorder="1" applyAlignment="1">
      <alignment horizontal="center" shrinkToFit="1"/>
    </xf>
    <xf numFmtId="3" fontId="8" fillId="4" borderId="9" xfId="0" applyNumberFormat="1" applyFont="1" applyFill="1" applyBorder="1" applyAlignment="1">
      <alignment horizontal="center" shrinkToFit="1"/>
    </xf>
    <xf numFmtId="0" fontId="8" fillId="4" borderId="10" xfId="0" applyFont="1" applyFill="1" applyBorder="1" applyAlignment="1">
      <alignment horizontal="left" shrinkToFit="1"/>
    </xf>
    <xf numFmtId="0" fontId="8" fillId="4" borderId="10" xfId="0" applyFont="1" applyFill="1" applyBorder="1" applyAlignment="1">
      <alignment horizontal="center" shrinkToFit="1"/>
    </xf>
    <xf numFmtId="3" fontId="8" fillId="4" borderId="10" xfId="0" applyNumberFormat="1" applyFont="1" applyFill="1" applyBorder="1" applyAlignment="1">
      <alignment horizontal="center" shrinkToFit="1"/>
    </xf>
    <xf numFmtId="3" fontId="8" fillId="0" borderId="9" xfId="0" applyNumberFormat="1" applyFont="1" applyFill="1" applyBorder="1" applyAlignment="1">
      <alignment horizontal="center" shrinkToFit="1"/>
    </xf>
    <xf numFmtId="0" fontId="20" fillId="0" borderId="0" xfId="0" applyFont="1"/>
    <xf numFmtId="0" fontId="21" fillId="0" borderId="0" xfId="0" applyFont="1"/>
    <xf numFmtId="0" fontId="12" fillId="0" borderId="7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Continuous" shrinkToFit="1"/>
    </xf>
    <xf numFmtId="49" fontId="12" fillId="0" borderId="0" xfId="0" applyNumberFormat="1" applyFont="1" applyAlignment="1">
      <alignment horizontal="center" shrinkToFit="1"/>
    </xf>
    <xf numFmtId="3" fontId="8" fillId="0" borderId="4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right" shrinkToFit="1"/>
    </xf>
    <xf numFmtId="0" fontId="12" fillId="0" borderId="0" xfId="0" applyFont="1" applyAlignment="1">
      <alignment horizontal="right"/>
    </xf>
    <xf numFmtId="0" fontId="8" fillId="4" borderId="4" xfId="0" applyFont="1" applyFill="1" applyBorder="1" applyAlignment="1">
      <alignment horizontal="left" shrinkToFit="1"/>
    </xf>
    <xf numFmtId="3" fontId="8" fillId="0" borderId="25" xfId="0" applyNumberFormat="1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12" fillId="0" borderId="25" xfId="0" applyFont="1" applyBorder="1" applyAlignment="1">
      <alignment horizontal="center" shrinkToFit="1"/>
    </xf>
    <xf numFmtId="3" fontId="8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3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6" fillId="0" borderId="9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Continuous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3" fontId="12" fillId="0" borderId="10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3" fontId="12" fillId="0" borderId="20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6" fillId="0" borderId="9" xfId="0" applyFont="1" applyBorder="1" applyAlignment="1">
      <alignment vertical="center" shrinkToFit="1"/>
    </xf>
    <xf numFmtId="3" fontId="22" fillId="0" borderId="9" xfId="0" applyNumberFormat="1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left" vertical="center" shrinkToFit="1"/>
    </xf>
    <xf numFmtId="0" fontId="12" fillId="0" borderId="10" xfId="0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24" fillId="0" borderId="9" xfId="0" applyFont="1" applyBorder="1" applyAlignment="1">
      <alignment horizontal="left" vertical="center" shrinkToFit="1"/>
    </xf>
    <xf numFmtId="0" fontId="24" fillId="0" borderId="9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3" fontId="24" fillId="0" borderId="9" xfId="0" applyNumberFormat="1" applyFont="1" applyBorder="1" applyAlignment="1">
      <alignment horizontal="center" vertical="center" shrinkToFit="1"/>
    </xf>
    <xf numFmtId="3" fontId="23" fillId="0" borderId="9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/>
    </xf>
    <xf numFmtId="3" fontId="24" fillId="0" borderId="2" xfId="0" applyNumberFormat="1" applyFont="1" applyBorder="1" applyAlignment="1">
      <alignment horizontal="center" shrinkToFit="1"/>
    </xf>
    <xf numFmtId="0" fontId="24" fillId="0" borderId="9" xfId="0" applyFont="1" applyFill="1" applyBorder="1" applyAlignment="1">
      <alignment horizontal="left" vertical="center" shrinkToFit="1"/>
    </xf>
    <xf numFmtId="0" fontId="24" fillId="0" borderId="2" xfId="0" applyFont="1" applyFill="1" applyBorder="1" applyAlignment="1">
      <alignment horizontal="center" vertical="center" shrinkToFit="1"/>
    </xf>
    <xf numFmtId="3" fontId="24" fillId="0" borderId="9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vertical="center" shrinkToFit="1"/>
    </xf>
    <xf numFmtId="0" fontId="18" fillId="2" borderId="6" xfId="0" applyFont="1" applyFill="1" applyBorder="1" applyAlignment="1">
      <alignment horizontal="center" shrinkToFit="1"/>
    </xf>
    <xf numFmtId="0" fontId="17" fillId="0" borderId="0" xfId="0" applyFont="1" applyAlignment="1">
      <alignment shrinkToFit="1"/>
    </xf>
    <xf numFmtId="0" fontId="18" fillId="2" borderId="5" xfId="0" applyFont="1" applyFill="1" applyBorder="1" applyAlignment="1">
      <alignment horizontal="center" shrinkToFit="1"/>
    </xf>
    <xf numFmtId="0" fontId="18" fillId="2" borderId="7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0" xfId="0" applyFont="1" applyAlignment="1">
      <alignment shrinkToFit="1"/>
    </xf>
    <xf numFmtId="0" fontId="17" fillId="0" borderId="0" xfId="0" applyFont="1" applyAlignment="1">
      <alignment horizontal="left" shrinkToFit="1"/>
    </xf>
    <xf numFmtId="0" fontId="18" fillId="0" borderId="0" xfId="0" applyFont="1" applyAlignment="1">
      <alignment horizontal="justify" shrinkToFit="1"/>
    </xf>
    <xf numFmtId="0" fontId="19" fillId="0" borderId="0" xfId="0" applyFont="1" applyAlignment="1">
      <alignment horizontal="right" shrinkToFit="1"/>
    </xf>
    <xf numFmtId="0" fontId="17" fillId="0" borderId="0" xfId="0" applyFont="1" applyAlignment="1">
      <alignment horizontal="right" shrinkToFit="1"/>
    </xf>
    <xf numFmtId="0" fontId="12" fillId="0" borderId="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 shrinkToFit="1"/>
    </xf>
    <xf numFmtId="3" fontId="12" fillId="0" borderId="7" xfId="0" applyNumberFormat="1" applyFont="1" applyBorder="1" applyAlignment="1">
      <alignment horizontal="center" vertical="center" shrinkToFit="1"/>
    </xf>
    <xf numFmtId="0" fontId="12" fillId="0" borderId="5" xfId="0" applyFont="1" applyBorder="1" applyAlignment="1">
      <alignment vertical="center" shrinkToFit="1"/>
    </xf>
    <xf numFmtId="3" fontId="12" fillId="0" borderId="5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Continuous" vertical="center" shrinkToFit="1"/>
    </xf>
    <xf numFmtId="0" fontId="12" fillId="6" borderId="5" xfId="0" applyFont="1" applyFill="1" applyBorder="1" applyAlignment="1">
      <alignment horizontal="center" vertical="center" shrinkToFit="1"/>
    </xf>
    <xf numFmtId="0" fontId="12" fillId="6" borderId="28" xfId="0" applyFont="1" applyFill="1" applyBorder="1" applyAlignment="1">
      <alignment horizontal="center" vertical="center" shrinkToFit="1"/>
    </xf>
    <xf numFmtId="0" fontId="12" fillId="6" borderId="28" xfId="0" quotePrefix="1" applyFont="1" applyFill="1" applyBorder="1" applyAlignment="1">
      <alignment horizontal="center" vertical="center" shrinkToFit="1"/>
    </xf>
    <xf numFmtId="0" fontId="12" fillId="6" borderId="5" xfId="0" applyFont="1" applyFill="1" applyBorder="1" applyAlignment="1">
      <alignment horizontal="centerContinuous" vertical="center" shrinkToFit="1"/>
    </xf>
    <xf numFmtId="0" fontId="12" fillId="6" borderId="7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centerContinuous" vertical="center" shrinkToFit="1"/>
    </xf>
    <xf numFmtId="0" fontId="8" fillId="0" borderId="0" xfId="1" quotePrefix="1" applyFont="1"/>
    <xf numFmtId="0" fontId="8" fillId="7" borderId="4" xfId="0" applyFont="1" applyFill="1" applyBorder="1" applyAlignment="1">
      <alignment horizontal="left" shrinkToFit="1"/>
    </xf>
    <xf numFmtId="0" fontId="8" fillId="7" borderId="4" xfId="0" applyFont="1" applyFill="1" applyBorder="1" applyAlignment="1">
      <alignment horizontal="center" shrinkToFit="1"/>
    </xf>
    <xf numFmtId="3" fontId="8" fillId="7" borderId="4" xfId="0" applyNumberFormat="1" applyFont="1" applyFill="1" applyBorder="1" applyAlignment="1">
      <alignment horizontal="center" shrinkToFit="1"/>
    </xf>
    <xf numFmtId="0" fontId="8" fillId="7" borderId="2" xfId="0" applyFont="1" applyFill="1" applyBorder="1" applyAlignment="1">
      <alignment horizontal="left" shrinkToFit="1"/>
    </xf>
    <xf numFmtId="0" fontId="8" fillId="7" borderId="2" xfId="0" applyFont="1" applyFill="1" applyBorder="1" applyAlignment="1">
      <alignment horizontal="center" shrinkToFit="1"/>
    </xf>
    <xf numFmtId="3" fontId="8" fillId="7" borderId="2" xfId="0" applyNumberFormat="1" applyFont="1" applyFill="1" applyBorder="1" applyAlignment="1">
      <alignment horizontal="center" shrinkToFit="1"/>
    </xf>
    <xf numFmtId="0" fontId="8" fillId="7" borderId="7" xfId="0" applyFont="1" applyFill="1" applyBorder="1" applyAlignment="1">
      <alignment horizontal="left" shrinkToFit="1"/>
    </xf>
    <xf numFmtId="0" fontId="8" fillId="7" borderId="7" xfId="0" applyFont="1" applyFill="1" applyBorder="1" applyAlignment="1">
      <alignment horizontal="center" shrinkToFit="1"/>
    </xf>
    <xf numFmtId="3" fontId="8" fillId="7" borderId="7" xfId="0" applyNumberFormat="1" applyFont="1" applyFill="1" applyBorder="1" applyAlignment="1">
      <alignment horizontal="center" shrinkToFit="1"/>
    </xf>
    <xf numFmtId="0" fontId="12" fillId="7" borderId="2" xfId="0" applyFont="1" applyFill="1" applyBorder="1" applyAlignment="1">
      <alignment horizontal="center" shrinkToFit="1"/>
    </xf>
    <xf numFmtId="0" fontId="12" fillId="7" borderId="9" xfId="0" applyFont="1" applyFill="1" applyBorder="1" applyAlignment="1">
      <alignment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9" xfId="0" applyFont="1" applyBorder="1" applyAlignment="1">
      <alignment horizontal="center" vertical="center" shrinkToFit="1"/>
    </xf>
    <xf numFmtId="3" fontId="29" fillId="0" borderId="9" xfId="0" applyNumberFormat="1" applyFont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49" fontId="18" fillId="0" borderId="7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shrinkToFit="1"/>
    </xf>
    <xf numFmtId="0" fontId="18" fillId="0" borderId="2" xfId="0" applyFont="1" applyBorder="1" applyAlignment="1">
      <alignment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shrinkToFit="1"/>
    </xf>
    <xf numFmtId="0" fontId="18" fillId="0" borderId="9" xfId="0" applyFont="1" applyBorder="1" applyAlignment="1">
      <alignment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shrinkToFit="1"/>
    </xf>
    <xf numFmtId="0" fontId="18" fillId="0" borderId="20" xfId="0" applyFont="1" applyBorder="1" applyAlignment="1">
      <alignment shrinkToFit="1"/>
    </xf>
    <xf numFmtId="0" fontId="18" fillId="0" borderId="20" xfId="0" applyFont="1" applyBorder="1" applyAlignment="1">
      <alignment horizontal="center" vertical="center" shrinkToFit="1"/>
    </xf>
    <xf numFmtId="0" fontId="18" fillId="5" borderId="8" xfId="0" applyFont="1" applyFill="1" applyBorder="1" applyAlignment="1">
      <alignment horizontal="center" shrinkToFit="1"/>
    </xf>
    <xf numFmtId="0" fontId="18" fillId="5" borderId="8" xfId="0" applyFont="1" applyFill="1" applyBorder="1" applyAlignment="1">
      <alignment shrinkToFit="1"/>
    </xf>
    <xf numFmtId="0" fontId="18" fillId="8" borderId="9" xfId="0" applyFont="1" applyFill="1" applyBorder="1" applyAlignment="1">
      <alignment horizontal="center" shrinkToFit="1"/>
    </xf>
    <xf numFmtId="0" fontId="18" fillId="0" borderId="30" xfId="0" applyFont="1" applyBorder="1" applyAlignment="1">
      <alignment horizont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8" borderId="2" xfId="0" applyFont="1" applyFill="1" applyBorder="1" applyAlignment="1">
      <alignment horizontal="center" shrinkToFit="1"/>
    </xf>
    <xf numFmtId="49" fontId="18" fillId="0" borderId="7" xfId="0" applyNumberFormat="1" applyFont="1" applyBorder="1" applyAlignment="1">
      <alignment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33" fillId="0" borderId="0" xfId="2" applyFont="1"/>
    <xf numFmtId="0" fontId="12" fillId="0" borderId="0" xfId="2" applyFont="1" applyFill="1" applyAlignment="1">
      <alignment horizontal="center"/>
    </xf>
    <xf numFmtId="0" fontId="12" fillId="0" borderId="0" xfId="2" applyFont="1" applyAlignment="1">
      <alignment horizontal="center"/>
    </xf>
    <xf numFmtId="0" fontId="12" fillId="0" borderId="6" xfId="2" applyFont="1" applyFill="1" applyBorder="1" applyAlignment="1">
      <alignment horizontal="center" vertical="center" shrinkToFit="1"/>
    </xf>
    <xf numFmtId="0" fontId="12" fillId="0" borderId="6" xfId="2" applyFont="1" applyBorder="1" applyAlignment="1">
      <alignment horizontal="center" shrinkToFit="1"/>
    </xf>
    <xf numFmtId="0" fontId="12" fillId="0" borderId="6" xfId="2" applyFont="1" applyBorder="1" applyAlignment="1">
      <alignment horizontal="center" vertical="center" shrinkToFit="1"/>
    </xf>
    <xf numFmtId="0" fontId="18" fillId="0" borderId="6" xfId="2" applyFont="1" applyBorder="1" applyAlignment="1">
      <alignment horizontal="center"/>
    </xf>
    <xf numFmtId="0" fontId="12" fillId="0" borderId="5" xfId="2" applyFont="1" applyFill="1" applyBorder="1" applyAlignment="1">
      <alignment horizontal="center" vertical="center" shrinkToFit="1"/>
    </xf>
    <xf numFmtId="0" fontId="12" fillId="0" borderId="5" xfId="2" applyFont="1" applyBorder="1" applyAlignment="1">
      <alignment horizontal="center" shrinkToFit="1"/>
    </xf>
    <xf numFmtId="0" fontId="12" fillId="0" borderId="5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/>
    </xf>
    <xf numFmtId="0" fontId="12" fillId="0" borderId="7" xfId="2" applyFont="1" applyFill="1" applyBorder="1" applyAlignment="1">
      <alignment horizontal="center" vertical="center" shrinkToFit="1"/>
    </xf>
    <xf numFmtId="0" fontId="12" fillId="0" borderId="7" xfId="2" applyFont="1" applyBorder="1" applyAlignment="1">
      <alignment horizontal="center" shrinkToFit="1"/>
    </xf>
    <xf numFmtId="0" fontId="12" fillId="0" borderId="7" xfId="2" applyFont="1" applyBorder="1" applyAlignment="1">
      <alignment horizontal="center" vertical="center" shrinkToFit="1"/>
    </xf>
    <xf numFmtId="0" fontId="18" fillId="0" borderId="7" xfId="2" applyFont="1" applyBorder="1"/>
    <xf numFmtId="0" fontId="18" fillId="0" borderId="7" xfId="2" applyFont="1" applyBorder="1" applyAlignment="1">
      <alignment horizontal="center"/>
    </xf>
    <xf numFmtId="0" fontId="8" fillId="0" borderId="4" xfId="2" applyFont="1" applyFill="1" applyBorder="1" applyAlignment="1">
      <alignment horizontal="center" shrinkToFit="1"/>
    </xf>
    <xf numFmtId="0" fontId="8" fillId="0" borderId="9" xfId="2" applyFont="1" applyBorder="1" applyAlignment="1">
      <alignment shrinkToFit="1"/>
    </xf>
    <xf numFmtId="0" fontId="8" fillId="0" borderId="9" xfId="2" applyFont="1" applyBorder="1" applyAlignment="1">
      <alignment horizontal="center"/>
    </xf>
    <xf numFmtId="0" fontId="8" fillId="0" borderId="9" xfId="2" applyFont="1" applyBorder="1" applyAlignment="1">
      <alignment horizontal="center" shrinkToFit="1"/>
    </xf>
    <xf numFmtId="3" fontId="8" fillId="0" borderId="9" xfId="2" applyNumberFormat="1" applyFont="1" applyBorder="1" applyAlignment="1">
      <alignment horizontal="center" shrinkToFit="1"/>
    </xf>
    <xf numFmtId="3" fontId="8" fillId="0" borderId="4" xfId="2" applyNumberFormat="1" applyFont="1" applyBorder="1" applyAlignment="1">
      <alignment horizontal="center" shrinkToFit="1"/>
    </xf>
    <xf numFmtId="0" fontId="33" fillId="0" borderId="4" xfId="2" applyFont="1" applyBorder="1"/>
    <xf numFmtId="0" fontId="33" fillId="0" borderId="4" xfId="2" applyFont="1" applyBorder="1" applyAlignment="1">
      <alignment horizontal="center"/>
    </xf>
    <xf numFmtId="0" fontId="8" fillId="0" borderId="9" xfId="2" applyFont="1" applyFill="1" applyBorder="1" applyAlignment="1">
      <alignment horizontal="center" shrinkToFit="1"/>
    </xf>
    <xf numFmtId="0" fontId="33" fillId="0" borderId="2" xfId="2" applyFont="1" applyBorder="1"/>
    <xf numFmtId="0" fontId="33" fillId="0" borderId="9" xfId="2" applyFont="1" applyBorder="1" applyAlignment="1">
      <alignment horizontal="center"/>
    </xf>
    <xf numFmtId="0" fontId="12" fillId="0" borderId="9" xfId="2" applyFont="1" applyFill="1" applyBorder="1" applyAlignment="1">
      <alignment horizontal="center" vertical="center" shrinkToFit="1"/>
    </xf>
    <xf numFmtId="1" fontId="8" fillId="0" borderId="9" xfId="2" applyNumberFormat="1" applyFont="1" applyFill="1" applyBorder="1" applyAlignment="1">
      <alignment horizontal="center" shrinkToFit="1"/>
    </xf>
    <xf numFmtId="3" fontId="8" fillId="0" borderId="9" xfId="2" applyNumberFormat="1" applyFont="1" applyFill="1" applyBorder="1" applyAlignment="1">
      <alignment horizontal="center" shrinkToFit="1"/>
    </xf>
    <xf numFmtId="0" fontId="33" fillId="0" borderId="9" xfId="2" applyFont="1" applyBorder="1"/>
    <xf numFmtId="0" fontId="8" fillId="0" borderId="9" xfId="2" applyFont="1" applyFill="1" applyBorder="1" applyAlignment="1">
      <alignment shrinkToFit="1"/>
    </xf>
    <xf numFmtId="187" fontId="8" fillId="0" borderId="9" xfId="3" applyNumberFormat="1" applyFont="1" applyBorder="1" applyAlignment="1">
      <alignment horizontal="center" shrinkToFit="1"/>
    </xf>
    <xf numFmtId="0" fontId="8" fillId="0" borderId="9" xfId="2" applyFont="1" applyBorder="1" applyAlignment="1">
      <alignment horizontal="left" shrinkToFit="1"/>
    </xf>
    <xf numFmtId="0" fontId="8" fillId="0" borderId="20" xfId="2" applyFont="1" applyFill="1" applyBorder="1" applyAlignment="1">
      <alignment horizontal="center" shrinkToFit="1"/>
    </xf>
    <xf numFmtId="0" fontId="8" fillId="0" borderId="20" xfId="2" applyFont="1" applyBorder="1" applyAlignment="1">
      <alignment horizontal="left" shrinkToFit="1"/>
    </xf>
    <xf numFmtId="0" fontId="8" fillId="0" borderId="20" xfId="2" applyFont="1" applyBorder="1" applyAlignment="1">
      <alignment horizontal="center" shrinkToFit="1"/>
    </xf>
    <xf numFmtId="187" fontId="8" fillId="0" borderId="20" xfId="3" applyNumberFormat="1" applyFont="1" applyBorder="1" applyAlignment="1">
      <alignment horizontal="center" shrinkToFit="1"/>
    </xf>
    <xf numFmtId="3" fontId="8" fillId="0" borderId="20" xfId="2" applyNumberFormat="1" applyFont="1" applyBorder="1" applyAlignment="1">
      <alignment horizontal="center" shrinkToFit="1"/>
    </xf>
    <xf numFmtId="0" fontId="33" fillId="0" borderId="20" xfId="2" applyFont="1" applyBorder="1"/>
    <xf numFmtId="0" fontId="12" fillId="0" borderId="17" xfId="2" applyFont="1" applyBorder="1" applyAlignment="1">
      <alignment horizontal="center" shrinkToFit="1"/>
    </xf>
    <xf numFmtId="187" fontId="12" fillId="0" borderId="17" xfId="3" applyNumberFormat="1" applyFont="1" applyBorder="1" applyAlignment="1">
      <alignment horizontal="center" shrinkToFit="1"/>
    </xf>
    <xf numFmtId="0" fontId="33" fillId="0" borderId="17" xfId="2" applyFont="1" applyBorder="1"/>
    <xf numFmtId="0" fontId="33" fillId="0" borderId="23" xfId="2" applyFont="1" applyBorder="1"/>
    <xf numFmtId="0" fontId="33" fillId="0" borderId="19" xfId="2" applyFont="1" applyBorder="1"/>
    <xf numFmtId="3" fontId="8" fillId="0" borderId="9" xfId="2" applyNumberFormat="1" applyFont="1" applyBorder="1" applyAlignment="1">
      <alignment horizontal="left" shrinkToFit="1"/>
    </xf>
    <xf numFmtId="0" fontId="17" fillId="0" borderId="2" xfId="2" applyFont="1" applyBorder="1" applyAlignment="1">
      <alignment horizontal="left"/>
    </xf>
    <xf numFmtId="0" fontId="35" fillId="0" borderId="0" xfId="0" applyFont="1"/>
    <xf numFmtId="0" fontId="12" fillId="0" borderId="0" xfId="2" applyFont="1" applyFill="1" applyBorder="1" applyAlignment="1">
      <alignment horizontal="center" shrinkToFit="1"/>
    </xf>
    <xf numFmtId="0" fontId="12" fillId="0" borderId="0" xfId="2" applyFont="1" applyBorder="1" applyAlignment="1">
      <alignment horizontal="center" shrinkToFit="1"/>
    </xf>
    <xf numFmtId="187" fontId="12" fillId="0" borderId="0" xfId="3" applyNumberFormat="1" applyFont="1" applyBorder="1" applyAlignment="1">
      <alignment horizontal="center" shrinkToFit="1"/>
    </xf>
    <xf numFmtId="0" fontId="33" fillId="0" borderId="0" xfId="2" applyFont="1" applyBorder="1"/>
    <xf numFmtId="0" fontId="8" fillId="4" borderId="7" xfId="0" applyFont="1" applyFill="1" applyBorder="1" applyAlignment="1">
      <alignment horizontal="left" shrinkToFit="1"/>
    </xf>
    <xf numFmtId="0" fontId="8" fillId="4" borderId="7" xfId="0" applyFont="1" applyFill="1" applyBorder="1" applyAlignment="1">
      <alignment horizontal="center" shrinkToFit="1"/>
    </xf>
    <xf numFmtId="3" fontId="8" fillId="4" borderId="7" xfId="0" applyNumberFormat="1" applyFont="1" applyFill="1" applyBorder="1" applyAlignment="1">
      <alignment horizontal="center" shrinkToFit="1"/>
    </xf>
    <xf numFmtId="0" fontId="8" fillId="0" borderId="0" xfId="1" applyFont="1"/>
    <xf numFmtId="0" fontId="12" fillId="0" borderId="0" xfId="1" applyFont="1" applyAlignment="1"/>
    <xf numFmtId="0" fontId="8" fillId="0" borderId="0" xfId="1" applyFont="1" applyAlignment="1"/>
    <xf numFmtId="0" fontId="8" fillId="0" borderId="0" xfId="1" applyFont="1" applyAlignment="1">
      <alignment vertical="center"/>
    </xf>
    <xf numFmtId="0" fontId="12" fillId="0" borderId="0" xfId="1" applyFont="1"/>
    <xf numFmtId="0" fontId="12" fillId="0" borderId="11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29" fillId="2" borderId="9" xfId="1" applyFont="1" applyFill="1" applyBorder="1" applyAlignment="1">
      <alignment horizontal="center"/>
    </xf>
    <xf numFmtId="0" fontId="12" fillId="0" borderId="0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29" fillId="2" borderId="4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8" fillId="0" borderId="16" xfId="1" applyFont="1" applyBorder="1" applyAlignment="1">
      <alignment horizontal="center" vertical="center" shrinkToFit="1"/>
    </xf>
    <xf numFmtId="0" fontId="29" fillId="2" borderId="10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/>
    </xf>
    <xf numFmtId="0" fontId="8" fillId="0" borderId="18" xfId="1" applyFont="1" applyBorder="1" applyAlignment="1">
      <alignment horizontal="center" vertical="center" shrinkToFit="1"/>
    </xf>
    <xf numFmtId="0" fontId="40" fillId="0" borderId="0" xfId="1" applyFont="1"/>
    <xf numFmtId="0" fontId="12" fillId="2" borderId="8" xfId="1" applyFont="1" applyFill="1" applyBorder="1"/>
    <xf numFmtId="0" fontId="12" fillId="0" borderId="0" xfId="1" applyFont="1" applyBorder="1" applyAlignment="1">
      <alignment vertical="center"/>
    </xf>
    <xf numFmtId="0" fontId="12" fillId="0" borderId="1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8" fillId="2" borderId="8" xfId="1" applyFont="1" applyFill="1" applyBorder="1" applyAlignment="1" applyProtection="1">
      <alignment horizontal="center" shrinkToFit="1"/>
      <protection locked="0"/>
    </xf>
    <xf numFmtId="1" fontId="8" fillId="2" borderId="8" xfId="1" applyNumberFormat="1" applyFont="1" applyFill="1" applyBorder="1" applyAlignment="1">
      <alignment horizontal="center" shrinkToFit="1"/>
    </xf>
    <xf numFmtId="0" fontId="8" fillId="0" borderId="8" xfId="1" applyFont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24" fillId="0" borderId="0" xfId="0" applyFont="1"/>
    <xf numFmtId="0" fontId="8" fillId="2" borderId="8" xfId="1" applyFont="1" applyFill="1" applyBorder="1"/>
    <xf numFmtId="0" fontId="12" fillId="0" borderId="0" xfId="0" applyFont="1" applyBorder="1" applyAlignment="1">
      <alignment horizontal="left" vertical="center" shrinkToFit="1"/>
    </xf>
    <xf numFmtId="0" fontId="17" fillId="0" borderId="0" xfId="0" applyFont="1" applyFill="1" applyAlignment="1">
      <alignment shrinkToFit="1"/>
    </xf>
    <xf numFmtId="0" fontId="17" fillId="0" borderId="0" xfId="0" applyFont="1" applyFill="1" applyAlignment="1">
      <alignment horizontal="left" shrinkToFit="1"/>
    </xf>
    <xf numFmtId="0" fontId="18" fillId="5" borderId="0" xfId="0" applyFont="1" applyFill="1" applyAlignment="1">
      <alignment shrinkToFit="1"/>
    </xf>
    <xf numFmtId="0" fontId="23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 shrinkToFit="1"/>
    </xf>
    <xf numFmtId="0" fontId="12" fillId="6" borderId="17" xfId="0" applyFont="1" applyFill="1" applyBorder="1" applyAlignment="1">
      <alignment horizontal="center" vertical="center" shrinkToFit="1"/>
    </xf>
    <xf numFmtId="0" fontId="12" fillId="6" borderId="23" xfId="0" applyFont="1" applyFill="1" applyBorder="1" applyAlignment="1">
      <alignment horizontal="center" vertical="center" shrinkToFit="1"/>
    </xf>
    <xf numFmtId="0" fontId="12" fillId="6" borderId="19" xfId="0" applyFont="1" applyFill="1" applyBorder="1" applyAlignment="1">
      <alignment horizontal="center" vertical="center" shrinkToFit="1"/>
    </xf>
    <xf numFmtId="0" fontId="12" fillId="6" borderId="6" xfId="0" applyFont="1" applyFill="1" applyBorder="1" applyAlignment="1">
      <alignment horizontal="center" vertical="center" shrinkToFit="1"/>
    </xf>
    <xf numFmtId="0" fontId="12" fillId="6" borderId="7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36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38" fillId="0" borderId="0" xfId="0" applyFont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shrinkToFit="1"/>
    </xf>
    <xf numFmtId="0" fontId="12" fillId="4" borderId="24" xfId="0" applyFont="1" applyFill="1" applyBorder="1" applyAlignment="1">
      <alignment horizontal="center" shrinkToFit="1"/>
    </xf>
    <xf numFmtId="0" fontId="12" fillId="4" borderId="25" xfId="0" applyFont="1" applyFill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12" fillId="7" borderId="13" xfId="0" applyFont="1" applyFill="1" applyBorder="1" applyAlignment="1">
      <alignment horizontal="center" shrinkToFit="1"/>
    </xf>
    <xf numFmtId="0" fontId="12" fillId="7" borderId="24" xfId="0" applyFont="1" applyFill="1" applyBorder="1" applyAlignment="1">
      <alignment horizontal="center" shrinkToFit="1"/>
    </xf>
    <xf numFmtId="0" fontId="12" fillId="7" borderId="25" xfId="0" applyFont="1" applyFill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8" fillId="0" borderId="0" xfId="0" applyFont="1" applyBorder="1" applyAlignment="1">
      <alignment horizontal="left" shrinkToFit="1"/>
    </xf>
    <xf numFmtId="0" fontId="12" fillId="4" borderId="14" xfId="0" applyFont="1" applyFill="1" applyBorder="1" applyAlignment="1">
      <alignment horizontal="center" shrinkToFit="1"/>
    </xf>
    <xf numFmtId="0" fontId="12" fillId="4" borderId="29" xfId="0" applyFont="1" applyFill="1" applyBorder="1" applyAlignment="1">
      <alignment horizontal="center" shrinkToFit="1"/>
    </xf>
    <xf numFmtId="0" fontId="12" fillId="4" borderId="26" xfId="0" applyFont="1" applyFill="1" applyBorder="1" applyAlignment="1">
      <alignment horizontal="center" shrinkToFit="1"/>
    </xf>
    <xf numFmtId="0" fontId="13" fillId="0" borderId="0" xfId="0" applyFont="1" applyBorder="1" applyAlignment="1">
      <alignment horizontal="left" vertical="center" shrinkToFit="1"/>
    </xf>
    <xf numFmtId="0" fontId="8" fillId="0" borderId="30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0" fontId="12" fillId="3" borderId="0" xfId="1" applyFont="1" applyFill="1" applyAlignment="1">
      <alignment horizontal="center"/>
    </xf>
    <xf numFmtId="0" fontId="12" fillId="0" borderId="11" xfId="1" applyFont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12" fillId="2" borderId="17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0" borderId="6" xfId="1" quotePrefix="1" applyFont="1" applyBorder="1" applyAlignment="1">
      <alignment horizontal="center" vertical="center"/>
    </xf>
    <xf numFmtId="0" fontId="12" fillId="0" borderId="7" xfId="1" quotePrefix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12" fillId="0" borderId="19" xfId="1" applyFont="1" applyBorder="1" applyAlignment="1">
      <alignment horizontal="center"/>
    </xf>
    <xf numFmtId="0" fontId="32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2" fillId="0" borderId="4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center" shrinkToFit="1"/>
    </xf>
    <xf numFmtId="0" fontId="12" fillId="0" borderId="19" xfId="2" applyFont="1" applyFill="1" applyBorder="1" applyAlignment="1">
      <alignment horizontal="center" shrinkToFit="1"/>
    </xf>
    <xf numFmtId="0" fontId="34" fillId="0" borderId="0" xfId="2" applyFont="1" applyFill="1" applyAlignment="1">
      <alignment horizontal="center"/>
    </xf>
    <xf numFmtId="0" fontId="23" fillId="0" borderId="0" xfId="0" applyFont="1" applyAlignment="1">
      <alignment horizontal="left" shrinkToFit="1"/>
    </xf>
    <xf numFmtId="0" fontId="18" fillId="0" borderId="0" xfId="0" applyFont="1" applyAlignment="1">
      <alignment horizontal="left" shrinkToFit="1"/>
    </xf>
    <xf numFmtId="0" fontId="17" fillId="0" borderId="0" xfId="0" applyFont="1" applyAlignment="1">
      <alignment horizontal="left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5" borderId="8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ปกติ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22</xdr:row>
      <xdr:rowOff>133352</xdr:rowOff>
    </xdr:from>
    <xdr:to>
      <xdr:col>12</xdr:col>
      <xdr:colOff>1076325</xdr:colOff>
      <xdr:row>27</xdr:row>
      <xdr:rowOff>47626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315325" y="5476877"/>
          <a:ext cx="2352675" cy="14001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 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2562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10</xdr:col>
      <xdr:colOff>114300</xdr:colOff>
      <xdr:row>87</xdr:row>
      <xdr:rowOff>152400</xdr:rowOff>
    </xdr:from>
    <xdr:to>
      <xdr:col>12</xdr:col>
      <xdr:colOff>1028700</xdr:colOff>
      <xdr:row>93</xdr:row>
      <xdr:rowOff>120769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387032" y="23892294"/>
          <a:ext cx="2303253" cy="146936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2563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10</xdr:col>
      <xdr:colOff>104775</xdr:colOff>
      <xdr:row>57</xdr:row>
      <xdr:rowOff>123825</xdr:rowOff>
    </xdr:from>
    <xdr:to>
      <xdr:col>12</xdr:col>
      <xdr:colOff>1085850</xdr:colOff>
      <xdr:row>63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8353425" y="15125700"/>
          <a:ext cx="2324100" cy="1400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2562</a:t>
          </a:r>
        </a:p>
      </xdr:txBody>
    </xdr:sp>
    <xdr:clientData/>
  </xdr:twoCellAnchor>
  <xdr:oneCellAnchor>
    <xdr:from>
      <xdr:col>9</xdr:col>
      <xdr:colOff>276225</xdr:colOff>
      <xdr:row>7</xdr:row>
      <xdr:rowOff>209550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324850" y="2476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17</xdr:row>
      <xdr:rowOff>124726</xdr:rowOff>
    </xdr:from>
    <xdr:to>
      <xdr:col>12</xdr:col>
      <xdr:colOff>619125</xdr:colOff>
      <xdr:row>23</xdr:row>
      <xdr:rowOff>120019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821822" y="4662220"/>
          <a:ext cx="1906797" cy="144453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 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2563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16</xdr:row>
      <xdr:rowOff>247650</xdr:rowOff>
    </xdr:from>
    <xdr:to>
      <xdr:col>12</xdr:col>
      <xdr:colOff>914399</xdr:colOff>
      <xdr:row>21</xdr:row>
      <xdr:rowOff>258793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902156" y="4940420"/>
          <a:ext cx="2182122" cy="1477633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2563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9</xdr:col>
      <xdr:colOff>571500</xdr:colOff>
      <xdr:row>37</xdr:row>
      <xdr:rowOff>76200</xdr:rowOff>
    </xdr:from>
    <xdr:to>
      <xdr:col>13</xdr:col>
      <xdr:colOff>6350</xdr:colOff>
      <xdr:row>42</xdr:row>
      <xdr:rowOff>225425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524750" y="10934700"/>
          <a:ext cx="2301875" cy="162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219074</xdr:colOff>
      <xdr:row>8</xdr:row>
      <xdr:rowOff>180975</xdr:rowOff>
    </xdr:from>
    <xdr:to>
      <xdr:col>12</xdr:col>
      <xdr:colOff>742949</xdr:colOff>
      <xdr:row>8</xdr:row>
      <xdr:rowOff>180975</xdr:rowOff>
    </xdr:to>
    <xdr:sp macro="" textlink="">
      <xdr:nvSpPr>
        <xdr:cNvPr id="17640" name="Line 9">
          <a:extLst>
            <a:ext uri="{FF2B5EF4-FFF2-40B4-BE49-F238E27FC236}">
              <a16:creationId xmlns:a16="http://schemas.microsoft.com/office/drawing/2014/main" id="{00000000-0008-0000-0400-0000E8440000}"/>
            </a:ext>
          </a:extLst>
        </xdr:cNvPr>
        <xdr:cNvSpPr>
          <a:spLocks noChangeShapeType="1"/>
        </xdr:cNvSpPr>
      </xdr:nvSpPr>
      <xdr:spPr bwMode="auto">
        <a:xfrm flipV="1">
          <a:off x="9010649" y="24860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152399</xdr:colOff>
      <xdr:row>8</xdr:row>
      <xdr:rowOff>161925</xdr:rowOff>
    </xdr:from>
    <xdr:to>
      <xdr:col>6</xdr:col>
      <xdr:colOff>95249</xdr:colOff>
      <xdr:row>8</xdr:row>
      <xdr:rowOff>161925</xdr:rowOff>
    </xdr:to>
    <xdr:sp macro="" textlink="">
      <xdr:nvSpPr>
        <xdr:cNvPr id="17641" name="Line 10">
          <a:extLst>
            <a:ext uri="{FF2B5EF4-FFF2-40B4-BE49-F238E27FC236}">
              <a16:creationId xmlns:a16="http://schemas.microsoft.com/office/drawing/2014/main" id="{00000000-0008-0000-0400-0000E9440000}"/>
            </a:ext>
          </a:extLst>
        </xdr:cNvPr>
        <xdr:cNvSpPr>
          <a:spLocks noChangeShapeType="1"/>
        </xdr:cNvSpPr>
      </xdr:nvSpPr>
      <xdr:spPr bwMode="auto">
        <a:xfrm flipH="1">
          <a:off x="5029199" y="24669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533400</xdr:colOff>
      <xdr:row>17</xdr:row>
      <xdr:rowOff>180975</xdr:rowOff>
    </xdr:from>
    <xdr:to>
      <xdr:col>12</xdr:col>
      <xdr:colOff>838200</xdr:colOff>
      <xdr:row>22</xdr:row>
      <xdr:rowOff>200024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772525" y="6067425"/>
          <a:ext cx="2552700" cy="138112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9</xdr:col>
      <xdr:colOff>523875</xdr:colOff>
      <xdr:row>33</xdr:row>
      <xdr:rowOff>190500</xdr:rowOff>
    </xdr:from>
    <xdr:to>
      <xdr:col>12</xdr:col>
      <xdr:colOff>409574</xdr:colOff>
      <xdr:row>33</xdr:row>
      <xdr:rowOff>190500</xdr:rowOff>
    </xdr:to>
    <xdr:sp macro="" textlink="">
      <xdr:nvSpPr>
        <xdr:cNvPr id="14" name="Line 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 flipV="1">
          <a:off x="7657920" y="9291368"/>
          <a:ext cx="177488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431320</xdr:colOff>
      <xdr:row>33</xdr:row>
      <xdr:rowOff>157791</xdr:rowOff>
    </xdr:from>
    <xdr:to>
      <xdr:col>6</xdr:col>
      <xdr:colOff>107471</xdr:colOff>
      <xdr:row>33</xdr:row>
      <xdr:rowOff>157791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 flipH="1">
          <a:off x="4468482" y="9258659"/>
          <a:ext cx="12892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430377</xdr:colOff>
      <xdr:row>29</xdr:row>
      <xdr:rowOff>38976</xdr:rowOff>
    </xdr:from>
    <xdr:to>
      <xdr:col>8</xdr:col>
      <xdr:colOff>609600</xdr:colOff>
      <xdr:row>33</xdr:row>
      <xdr:rowOff>238126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640302" y="7573251"/>
          <a:ext cx="2131848" cy="1227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1199072</xdr:colOff>
      <xdr:row>18</xdr:row>
      <xdr:rowOff>51759</xdr:rowOff>
    </xdr:from>
    <xdr:to>
      <xdr:col>7</xdr:col>
      <xdr:colOff>630672</xdr:colOff>
      <xdr:row>25</xdr:row>
      <xdr:rowOff>34505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6340415" y="4908431"/>
          <a:ext cx="2209306" cy="125082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1268082</xdr:colOff>
      <xdr:row>16</xdr:row>
      <xdr:rowOff>195534</xdr:rowOff>
    </xdr:from>
    <xdr:to>
      <xdr:col>7</xdr:col>
      <xdr:colOff>592347</xdr:colOff>
      <xdr:row>22</xdr:row>
      <xdr:rowOff>77639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409425" y="4603632"/>
          <a:ext cx="2101971" cy="13140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897148</xdr:colOff>
      <xdr:row>19</xdr:row>
      <xdr:rowOff>17253</xdr:rowOff>
    </xdr:from>
    <xdr:to>
      <xdr:col>11</xdr:col>
      <xdr:colOff>265488</xdr:colOff>
      <xdr:row>26</xdr:row>
      <xdr:rowOff>35248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022567" y="4994695"/>
          <a:ext cx="2206430" cy="1268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                        256</a:t>
          </a:r>
          <a:r>
            <a:rPr lang="en-US" sz="1400" b="0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262758</xdr:colOff>
      <xdr:row>26</xdr:row>
      <xdr:rowOff>123825</xdr:rowOff>
    </xdr:from>
    <xdr:to>
      <xdr:col>8</xdr:col>
      <xdr:colOff>539750</xdr:colOff>
      <xdr:row>31</xdr:row>
      <xdr:rowOff>177800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470603" y="7349687"/>
          <a:ext cx="2225785" cy="14225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endParaRPr lang="th-TH" sz="600" b="1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Cordia New"/>
              <a:cs typeface="Cordia New"/>
            </a:rPr>
            <a:t>ขอรับรองว่าข้อมูลถูกต้อง</a:t>
          </a: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ลงชื่อ ………...……………………..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  (</a:t>
          </a:r>
          <a:r>
            <a:rPr lang="en-US" sz="1400" b="0" i="0" strike="noStrike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ตำแหน่ง ผู้อำนวยการกลุ่มบริหารงานบุคคล</a:t>
          </a:r>
        </a:p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วัน/เดือน/ปี                         2559</a:t>
          </a: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61"/>
  <sheetViews>
    <sheetView topLeftCell="A16" zoomScale="90" zoomScaleNormal="90" zoomScaleSheetLayoutView="80" workbookViewId="0">
      <selection activeCell="B64" sqref="B64"/>
    </sheetView>
  </sheetViews>
  <sheetFormatPr defaultColWidth="122" defaultRowHeight="21"/>
  <cols>
    <col min="1" max="1" width="133.140625" style="191" customWidth="1"/>
    <col min="2" max="16384" width="122" style="191"/>
  </cols>
  <sheetData>
    <row r="1" spans="1:10" ht="25.5" customHeight="1">
      <c r="A1" s="190" t="s">
        <v>72</v>
      </c>
    </row>
    <row r="2" spans="1:10">
      <c r="A2" s="192" t="s">
        <v>108</v>
      </c>
    </row>
    <row r="3" spans="1:10">
      <c r="A3" s="193" t="s">
        <v>236</v>
      </c>
    </row>
    <row r="4" spans="1:10" ht="15" customHeight="1">
      <c r="A4" s="194"/>
    </row>
    <row r="5" spans="1:10" ht="21.95" customHeight="1">
      <c r="A5" s="360" t="s">
        <v>196</v>
      </c>
    </row>
    <row r="6" spans="1:10" ht="21.95" customHeight="1">
      <c r="A6" s="195" t="s">
        <v>73</v>
      </c>
    </row>
    <row r="7" spans="1:10" ht="21.95" customHeight="1">
      <c r="A7" s="196" t="s">
        <v>240</v>
      </c>
    </row>
    <row r="8" spans="1:10" ht="21.95" customHeight="1">
      <c r="A8" s="196" t="s">
        <v>268</v>
      </c>
    </row>
    <row r="9" spans="1:10" ht="21.95" customHeight="1">
      <c r="A9" s="181" t="s">
        <v>246</v>
      </c>
      <c r="B9" s="183"/>
      <c r="C9" s="184"/>
      <c r="D9" s="184"/>
      <c r="E9" s="184"/>
      <c r="F9" s="184"/>
    </row>
    <row r="10" spans="1:10" ht="21.95" customHeight="1">
      <c r="A10" s="357" t="s">
        <v>247</v>
      </c>
      <c r="B10" s="182"/>
      <c r="C10" s="182"/>
      <c r="D10" s="182"/>
      <c r="E10" s="182"/>
      <c r="F10" s="182"/>
    </row>
    <row r="11" spans="1:10" ht="21.95" customHeight="1">
      <c r="A11" s="361" t="s">
        <v>248</v>
      </c>
      <c r="B11" s="361"/>
      <c r="C11" s="361"/>
      <c r="D11" s="361"/>
      <c r="E11" s="361"/>
      <c r="F11" s="361"/>
      <c r="G11" s="361"/>
      <c r="H11" s="361"/>
      <c r="I11" s="361"/>
      <c r="J11" s="189"/>
    </row>
    <row r="12" spans="1:10" ht="21.95" customHeight="1">
      <c r="A12" s="362" t="s">
        <v>249</v>
      </c>
      <c r="B12" s="362"/>
      <c r="C12" s="362"/>
      <c r="D12" s="362"/>
      <c r="E12" s="362"/>
      <c r="F12" s="362"/>
      <c r="G12" s="362"/>
      <c r="H12" s="362"/>
      <c r="I12" s="362"/>
      <c r="J12" s="232"/>
    </row>
    <row r="13" spans="1:10" ht="21.95" customHeight="1">
      <c r="A13" s="363" t="s">
        <v>250</v>
      </c>
      <c r="B13" s="363"/>
      <c r="C13" s="363"/>
      <c r="D13" s="363"/>
      <c r="E13" s="363"/>
      <c r="F13" s="363"/>
      <c r="G13" s="363"/>
      <c r="H13" s="363"/>
      <c r="I13" s="363"/>
      <c r="J13" s="363"/>
    </row>
    <row r="14" spans="1:10" ht="21.95" customHeight="1">
      <c r="A14" s="187" t="s">
        <v>278</v>
      </c>
      <c r="B14" s="187"/>
      <c r="C14" s="186"/>
      <c r="D14" s="186"/>
      <c r="E14" s="186"/>
      <c r="F14" s="186"/>
    </row>
    <row r="15" spans="1:10" ht="21.95" customHeight="1">
      <c r="A15" s="84" t="s">
        <v>251</v>
      </c>
      <c r="B15" s="187"/>
      <c r="C15" s="187"/>
      <c r="D15" s="187"/>
      <c r="E15" s="187"/>
      <c r="F15" s="186"/>
    </row>
    <row r="16" spans="1:10" ht="21.95" customHeight="1">
      <c r="A16" s="361" t="s">
        <v>248</v>
      </c>
      <c r="B16" s="361"/>
      <c r="C16" s="361"/>
      <c r="D16" s="361"/>
      <c r="E16" s="361"/>
      <c r="F16" s="361"/>
      <c r="G16" s="361"/>
      <c r="H16" s="361"/>
      <c r="I16" s="361"/>
    </row>
    <row r="17" spans="1:12" ht="21.95" customHeight="1">
      <c r="A17" s="362" t="s">
        <v>252</v>
      </c>
      <c r="B17" s="362"/>
      <c r="C17" s="362"/>
      <c r="D17" s="362"/>
      <c r="E17" s="362"/>
      <c r="F17" s="362"/>
      <c r="G17" s="362"/>
      <c r="H17" s="362"/>
      <c r="I17" s="362"/>
    </row>
    <row r="18" spans="1:12" ht="21.95" customHeight="1">
      <c r="A18" s="363" t="s">
        <v>253</v>
      </c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</row>
    <row r="19" spans="1:12" ht="21.95" customHeight="1">
      <c r="A19" s="99" t="s">
        <v>254</v>
      </c>
      <c r="B19" s="99"/>
      <c r="C19" s="99"/>
      <c r="D19" s="99"/>
      <c r="E19" s="186"/>
      <c r="F19" s="186"/>
    </row>
    <row r="20" spans="1:12" ht="21.95" customHeight="1">
      <c r="A20" s="99" t="s">
        <v>255</v>
      </c>
      <c r="B20" s="99"/>
      <c r="C20" s="186"/>
      <c r="D20" s="186"/>
      <c r="E20" s="186"/>
      <c r="F20" s="186"/>
    </row>
    <row r="21" spans="1:12" ht="21.95" customHeight="1">
      <c r="A21" s="364" t="s">
        <v>256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</row>
    <row r="22" spans="1:12" ht="21.95" customHeight="1">
      <c r="A22" s="364" t="s">
        <v>257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</row>
    <row r="23" spans="1:12" ht="21.95" customHeight="1">
      <c r="A23" s="364" t="s">
        <v>258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</row>
    <row r="24" spans="1:12" ht="21.95" customHeight="1">
      <c r="A24" s="364" t="s">
        <v>259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</row>
    <row r="25" spans="1:12" ht="21.95" customHeight="1">
      <c r="A25" s="364" t="s">
        <v>260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</row>
    <row r="26" spans="1:12" ht="21.95" customHeight="1">
      <c r="A26" s="196" t="s">
        <v>241</v>
      </c>
    </row>
    <row r="27" spans="1:12" ht="21.95" customHeight="1">
      <c r="A27" s="196" t="s">
        <v>261</v>
      </c>
    </row>
    <row r="28" spans="1:12" ht="21.95" customHeight="1">
      <c r="A28" s="185" t="s">
        <v>262</v>
      </c>
    </row>
    <row r="29" spans="1:12" ht="21.95" customHeight="1">
      <c r="A29" s="361" t="s">
        <v>239</v>
      </c>
      <c r="B29" s="361"/>
      <c r="C29" s="361"/>
      <c r="D29" s="361"/>
      <c r="E29" s="361"/>
      <c r="F29" s="361"/>
      <c r="G29" s="361"/>
      <c r="H29" s="361"/>
      <c r="I29" s="361"/>
    </row>
    <row r="30" spans="1:12" ht="21.95" customHeight="1">
      <c r="A30" s="362" t="s">
        <v>263</v>
      </c>
      <c r="B30" s="362"/>
      <c r="C30" s="362"/>
      <c r="D30" s="362"/>
      <c r="E30" s="362"/>
      <c r="F30" s="362"/>
      <c r="G30" s="362"/>
      <c r="H30" s="362"/>
      <c r="I30" s="362"/>
    </row>
    <row r="31" spans="1:12" ht="21.95" customHeight="1">
      <c r="A31" s="362" t="s">
        <v>264</v>
      </c>
      <c r="B31" s="362"/>
      <c r="C31" s="362"/>
      <c r="D31" s="362"/>
      <c r="E31" s="362"/>
      <c r="F31" s="362"/>
      <c r="G31" s="362"/>
      <c r="H31" s="362"/>
      <c r="I31" s="362"/>
    </row>
    <row r="32" spans="1:12" ht="21.95" customHeight="1">
      <c r="A32" s="196" t="s">
        <v>242</v>
      </c>
      <c r="B32" s="188"/>
      <c r="C32" s="188"/>
      <c r="D32" s="188"/>
      <c r="E32" s="188"/>
    </row>
    <row r="33" spans="1:10" ht="21.95" customHeight="1">
      <c r="A33" s="196" t="s">
        <v>280</v>
      </c>
      <c r="B33" s="188"/>
      <c r="C33" s="188"/>
      <c r="D33" s="188"/>
      <c r="E33" s="188"/>
    </row>
    <row r="34" spans="1:10" ht="21.95" customHeight="1">
      <c r="A34" s="358"/>
    </row>
    <row r="35" spans="1:10" ht="21.95" customHeight="1">
      <c r="A35" s="360" t="s">
        <v>197</v>
      </c>
    </row>
    <row r="36" spans="1:10" ht="21.95" customHeight="1">
      <c r="A36" s="195" t="s">
        <v>74</v>
      </c>
    </row>
    <row r="37" spans="1:10" ht="21.95" customHeight="1">
      <c r="A37" s="196" t="s">
        <v>277</v>
      </c>
    </row>
    <row r="38" spans="1:10" ht="21.95" customHeight="1">
      <c r="A38" s="196" t="s">
        <v>268</v>
      </c>
    </row>
    <row r="39" spans="1:10" ht="21.95" customHeight="1">
      <c r="A39" s="187" t="s">
        <v>265</v>
      </c>
    </row>
    <row r="40" spans="1:10" ht="21.95" customHeight="1">
      <c r="A40" s="185" t="s">
        <v>266</v>
      </c>
    </row>
    <row r="41" spans="1:10" ht="21.95" customHeight="1">
      <c r="A41" s="361" t="s">
        <v>248</v>
      </c>
      <c r="B41" s="361"/>
      <c r="C41" s="361"/>
      <c r="D41" s="361"/>
      <c r="E41" s="361"/>
      <c r="F41" s="361"/>
      <c r="G41" s="361"/>
      <c r="H41" s="361"/>
      <c r="I41" s="361"/>
      <c r="J41" s="189"/>
    </row>
    <row r="42" spans="1:10" ht="21.95" customHeight="1">
      <c r="A42" s="362" t="s">
        <v>249</v>
      </c>
      <c r="B42" s="362"/>
      <c r="C42" s="362"/>
      <c r="D42" s="362"/>
      <c r="E42" s="362"/>
      <c r="F42" s="362"/>
      <c r="G42" s="362"/>
      <c r="H42" s="362"/>
      <c r="I42" s="362"/>
      <c r="J42" s="232"/>
    </row>
    <row r="43" spans="1:10" ht="21.95" customHeight="1">
      <c r="A43" s="363" t="s">
        <v>250</v>
      </c>
      <c r="B43" s="363"/>
      <c r="C43" s="363"/>
      <c r="D43" s="363"/>
      <c r="E43" s="363"/>
      <c r="F43" s="363"/>
      <c r="G43" s="363"/>
      <c r="H43" s="363"/>
      <c r="I43" s="363"/>
      <c r="J43" s="363"/>
    </row>
    <row r="44" spans="1:10" ht="21.95" customHeight="1">
      <c r="A44" s="196" t="s">
        <v>267</v>
      </c>
      <c r="B44" s="185"/>
      <c r="C44" s="185"/>
      <c r="D44" s="185"/>
      <c r="E44" s="185"/>
      <c r="F44" s="185"/>
    </row>
    <row r="45" spans="1:10" ht="21.95" customHeight="1">
      <c r="A45" s="196" t="s">
        <v>107</v>
      </c>
      <c r="B45" s="185"/>
      <c r="C45" s="185"/>
      <c r="D45" s="185"/>
      <c r="E45" s="185"/>
      <c r="F45" s="185"/>
    </row>
    <row r="46" spans="1:10" ht="21.95" hidden="1" customHeight="1">
      <c r="A46" s="359"/>
      <c r="C46" s="185"/>
      <c r="D46" s="185"/>
      <c r="E46" s="185"/>
      <c r="F46" s="185"/>
    </row>
    <row r="47" spans="1:10" ht="21.95" customHeight="1">
      <c r="A47" s="360" t="s">
        <v>198</v>
      </c>
    </row>
    <row r="48" spans="1:10" ht="21.95" customHeight="1">
      <c r="A48" s="195" t="s">
        <v>75</v>
      </c>
    </row>
    <row r="49" spans="1:10" ht="21.95" customHeight="1">
      <c r="A49" s="196" t="s">
        <v>275</v>
      </c>
    </row>
    <row r="50" spans="1:10" ht="21.95" customHeight="1">
      <c r="A50" s="196" t="s">
        <v>276</v>
      </c>
    </row>
    <row r="51" spans="1:10" ht="21.95" customHeight="1">
      <c r="A51" s="357" t="s">
        <v>269</v>
      </c>
      <c r="B51" s="185"/>
      <c r="C51" s="186"/>
      <c r="D51" s="186"/>
      <c r="E51" s="186"/>
      <c r="F51" s="186"/>
    </row>
    <row r="52" spans="1:10">
      <c r="A52" s="361" t="s">
        <v>270</v>
      </c>
      <c r="B52" s="361"/>
      <c r="C52" s="361"/>
      <c r="D52" s="361"/>
      <c r="E52" s="361"/>
      <c r="F52" s="361"/>
      <c r="G52" s="361"/>
      <c r="H52" s="361"/>
      <c r="I52" s="361"/>
      <c r="J52" s="189"/>
    </row>
    <row r="53" spans="1:10">
      <c r="A53" s="362" t="s">
        <v>271</v>
      </c>
      <c r="B53" s="362"/>
      <c r="C53" s="362"/>
      <c r="D53" s="362"/>
      <c r="E53" s="362"/>
      <c r="F53" s="362"/>
      <c r="G53" s="362"/>
      <c r="H53" s="362"/>
      <c r="I53" s="362"/>
      <c r="J53" s="232"/>
    </row>
    <row r="54" spans="1:10">
      <c r="A54" s="363" t="s">
        <v>272</v>
      </c>
      <c r="B54" s="363"/>
      <c r="C54" s="363"/>
      <c r="D54" s="363"/>
      <c r="E54" s="363"/>
      <c r="F54" s="363"/>
      <c r="G54" s="363"/>
      <c r="H54" s="363"/>
      <c r="I54" s="363"/>
      <c r="J54" s="363"/>
    </row>
    <row r="55" spans="1:10">
      <c r="A55" s="185"/>
      <c r="B55" s="185"/>
      <c r="C55" s="185"/>
      <c r="D55" s="185"/>
      <c r="E55" s="185"/>
      <c r="F55" s="185"/>
    </row>
    <row r="56" spans="1:10">
      <c r="A56" s="197" t="s">
        <v>128</v>
      </c>
    </row>
    <row r="57" spans="1:10">
      <c r="A57" s="360" t="s">
        <v>273</v>
      </c>
    </row>
    <row r="58" spans="1:10">
      <c r="A58" s="195" t="s">
        <v>274</v>
      </c>
    </row>
    <row r="59" spans="1:10">
      <c r="A59" s="198" t="s">
        <v>100</v>
      </c>
    </row>
    <row r="60" spans="1:10">
      <c r="A60" s="199"/>
    </row>
    <row r="61" spans="1:10">
      <c r="A61" s="199"/>
    </row>
  </sheetData>
  <mergeCells count="20">
    <mergeCell ref="A53:I53"/>
    <mergeCell ref="A54:J54"/>
    <mergeCell ref="A30:I30"/>
    <mergeCell ref="A31:I31"/>
    <mergeCell ref="A41:I41"/>
    <mergeCell ref="A42:I42"/>
    <mergeCell ref="A43:J43"/>
    <mergeCell ref="A52:I52"/>
    <mergeCell ref="A29:I29"/>
    <mergeCell ref="A11:I11"/>
    <mergeCell ref="A12:I12"/>
    <mergeCell ref="A13:J13"/>
    <mergeCell ref="A16:I16"/>
    <mergeCell ref="A17:I17"/>
    <mergeCell ref="A21:L21"/>
    <mergeCell ref="A22:L22"/>
    <mergeCell ref="A23:L23"/>
    <mergeCell ref="A24:L24"/>
    <mergeCell ref="A25:L25"/>
    <mergeCell ref="A18:L18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95" orientation="landscape" r:id="rId1"/>
  <rowBreaks count="3" manualBreakCount="3">
    <brk id="23" man="1"/>
    <brk id="45" man="1"/>
    <brk id="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I34"/>
  <sheetViews>
    <sheetView zoomScale="87" zoomScaleNormal="87" workbookViewId="0">
      <selection activeCell="N17" sqref="N17"/>
    </sheetView>
  </sheetViews>
  <sheetFormatPr defaultRowHeight="21.75"/>
  <cols>
    <col min="1" max="1" width="2.85546875" style="1" customWidth="1"/>
    <col min="2" max="2" width="19.85546875" style="1" customWidth="1"/>
    <col min="3" max="3" width="8.85546875" style="1" customWidth="1"/>
    <col min="4" max="4" width="9.140625" style="1" customWidth="1"/>
    <col min="5" max="5" width="7.42578125" style="1" customWidth="1"/>
    <col min="6" max="6" width="10.5703125" style="1" customWidth="1"/>
    <col min="7" max="7" width="9.7109375" style="1" customWidth="1"/>
    <col min="8" max="8" width="9" style="1" customWidth="1"/>
    <col min="9" max="9" width="9.7109375" style="1" customWidth="1"/>
  </cols>
  <sheetData>
    <row r="1" spans="1:9" ht="29.25">
      <c r="A1" s="460" t="s">
        <v>47</v>
      </c>
      <c r="B1" s="460"/>
      <c r="C1" s="460"/>
      <c r="D1" s="460"/>
      <c r="E1" s="460"/>
      <c r="F1" s="460"/>
      <c r="G1" s="460"/>
      <c r="H1" s="460"/>
      <c r="I1" s="460"/>
    </row>
    <row r="3" spans="1:9">
      <c r="A3" s="9" t="s">
        <v>48</v>
      </c>
      <c r="B3" s="9"/>
      <c r="C3" s="9"/>
      <c r="D3" s="9" t="s">
        <v>49</v>
      </c>
      <c r="E3" s="9"/>
      <c r="F3" s="9"/>
      <c r="G3" s="9" t="s">
        <v>50</v>
      </c>
      <c r="I3" s="10"/>
    </row>
    <row r="4" spans="1:9">
      <c r="A4" s="11"/>
      <c r="B4" s="9" t="s">
        <v>51</v>
      </c>
      <c r="C4" s="9"/>
      <c r="D4" s="12"/>
      <c r="E4" s="9" t="s">
        <v>52</v>
      </c>
      <c r="F4" s="12"/>
      <c r="G4" s="9"/>
      <c r="H4" s="9"/>
      <c r="I4" s="10"/>
    </row>
    <row r="5" spans="1:9" ht="24" customHeight="1">
      <c r="A5" s="2" t="s">
        <v>53</v>
      </c>
    </row>
    <row r="6" spans="1:9">
      <c r="A6" s="2"/>
    </row>
    <row r="7" spans="1:9" ht="21">
      <c r="A7" s="6"/>
      <c r="B7" s="461" t="s">
        <v>16</v>
      </c>
      <c r="C7" s="7" t="s">
        <v>17</v>
      </c>
      <c r="D7" s="4" t="s">
        <v>17</v>
      </c>
      <c r="E7" s="463"/>
      <c r="F7" s="461" t="s">
        <v>16</v>
      </c>
      <c r="G7" s="464"/>
      <c r="H7" s="7" t="s">
        <v>17</v>
      </c>
      <c r="I7" s="4" t="s">
        <v>17</v>
      </c>
    </row>
    <row r="8" spans="1:9" ht="21">
      <c r="A8" s="6"/>
      <c r="B8" s="462"/>
      <c r="C8" s="8" t="s">
        <v>19</v>
      </c>
      <c r="D8" s="3" t="s">
        <v>18</v>
      </c>
      <c r="E8" s="463"/>
      <c r="F8" s="462"/>
      <c r="G8" s="465"/>
      <c r="H8" s="8" t="s">
        <v>19</v>
      </c>
      <c r="I8" s="3" t="s">
        <v>18</v>
      </c>
    </row>
    <row r="9" spans="1:9">
      <c r="A9" s="6"/>
      <c r="B9" s="13" t="s">
        <v>20</v>
      </c>
      <c r="C9" s="13"/>
      <c r="D9" s="14">
        <f>IF(C9=0,0,IF(C9&lt;10,1,IF(MOD(C9,30)&lt;10,ROUNDDOWN(C9/30,0),ROUNDUP(C9/30,0))))</f>
        <v>0</v>
      </c>
      <c r="E9" s="15"/>
      <c r="F9" s="466" t="s">
        <v>30</v>
      </c>
      <c r="G9" s="467"/>
      <c r="H9" s="16"/>
      <c r="I9" s="17">
        <f t="shared" ref="I9:I15" si="0">IF(H9=0,0,IF(H9&lt;10,1,IF(MOD(H9,40)&lt;10,ROUNDDOWN(H9/40,0),ROUNDUP(H9/40,0))))</f>
        <v>0</v>
      </c>
    </row>
    <row r="10" spans="1:9">
      <c r="A10" s="6"/>
      <c r="B10" s="18" t="s">
        <v>21</v>
      </c>
      <c r="C10" s="19"/>
      <c r="D10" s="14">
        <f>IF(C10=0,0,IF(C10&lt;10,1,IF(MOD(C10,30)&lt;10,ROUNDDOWN(C10/30,0),ROUNDUP(C10/30,0))))</f>
        <v>0</v>
      </c>
      <c r="E10" s="15"/>
      <c r="F10" s="468" t="s">
        <v>31</v>
      </c>
      <c r="G10" s="469"/>
      <c r="H10" s="13"/>
      <c r="I10" s="14">
        <f t="shared" si="0"/>
        <v>0</v>
      </c>
    </row>
    <row r="11" spans="1:9">
      <c r="A11" s="6"/>
      <c r="B11" s="20" t="s">
        <v>22</v>
      </c>
      <c r="C11" s="20">
        <f>SUM(C9:C10)</f>
        <v>0</v>
      </c>
      <c r="D11" s="21">
        <f>SUM(D9:D10)</f>
        <v>0</v>
      </c>
      <c r="E11" s="15"/>
      <c r="F11" s="470" t="s">
        <v>32</v>
      </c>
      <c r="G11" s="471"/>
      <c r="H11" s="18"/>
      <c r="I11" s="22">
        <f t="shared" si="0"/>
        <v>0</v>
      </c>
    </row>
    <row r="12" spans="1:9">
      <c r="A12" s="6"/>
      <c r="B12" s="16" t="s">
        <v>23</v>
      </c>
      <c r="C12" s="23"/>
      <c r="D12" s="14">
        <f t="shared" ref="D12:D17" si="1">IF(C12=0,0,IF(C12&lt;10,1,IF(MOD(C12,40)&lt;10,ROUNDDOWN(C12/40,0),ROUNDUP(C12/40,0))))</f>
        <v>0</v>
      </c>
      <c r="E12" s="15"/>
      <c r="F12" s="450" t="s">
        <v>33</v>
      </c>
      <c r="G12" s="451"/>
      <c r="H12" s="20">
        <f>SUM(H9:H11)</f>
        <v>0</v>
      </c>
      <c r="I12" s="24">
        <f>SUM(I9:I11)</f>
        <v>0</v>
      </c>
    </row>
    <row r="13" spans="1:9">
      <c r="A13" s="6"/>
      <c r="B13" s="13" t="s">
        <v>24</v>
      </c>
      <c r="C13" s="13"/>
      <c r="D13" s="14">
        <f t="shared" si="1"/>
        <v>0</v>
      </c>
      <c r="E13" s="15"/>
      <c r="F13" s="466" t="s">
        <v>34</v>
      </c>
      <c r="G13" s="467"/>
      <c r="H13" s="16"/>
      <c r="I13" s="17">
        <f t="shared" si="0"/>
        <v>0</v>
      </c>
    </row>
    <row r="14" spans="1:9">
      <c r="A14" s="6"/>
      <c r="B14" s="13" t="s">
        <v>25</v>
      </c>
      <c r="C14" s="13"/>
      <c r="D14" s="14">
        <f t="shared" si="1"/>
        <v>0</v>
      </c>
      <c r="E14" s="15"/>
      <c r="F14" s="468" t="s">
        <v>35</v>
      </c>
      <c r="G14" s="469"/>
      <c r="H14" s="13"/>
      <c r="I14" s="14">
        <f t="shared" si="0"/>
        <v>0</v>
      </c>
    </row>
    <row r="15" spans="1:9">
      <c r="A15" s="6"/>
      <c r="B15" s="13" t="s">
        <v>26</v>
      </c>
      <c r="C15" s="13"/>
      <c r="D15" s="14">
        <f t="shared" si="1"/>
        <v>0</v>
      </c>
      <c r="E15" s="15"/>
      <c r="F15" s="470" t="s">
        <v>36</v>
      </c>
      <c r="G15" s="471"/>
      <c r="H15" s="18"/>
      <c r="I15" s="22">
        <f t="shared" si="0"/>
        <v>0</v>
      </c>
    </row>
    <row r="16" spans="1:9">
      <c r="A16" s="6"/>
      <c r="B16" s="13" t="s">
        <v>27</v>
      </c>
      <c r="C16" s="13"/>
      <c r="D16" s="14">
        <f t="shared" si="1"/>
        <v>0</v>
      </c>
      <c r="E16" s="15"/>
      <c r="F16" s="450" t="s">
        <v>37</v>
      </c>
      <c r="G16" s="451"/>
      <c r="H16" s="20">
        <f>SUM(H13:H15)</f>
        <v>0</v>
      </c>
      <c r="I16" s="21">
        <f>SUM(I13:I15)</f>
        <v>0</v>
      </c>
    </row>
    <row r="17" spans="1:9">
      <c r="A17" s="6"/>
      <c r="B17" s="18" t="s">
        <v>28</v>
      </c>
      <c r="C17" s="19"/>
      <c r="D17" s="14">
        <f t="shared" si="1"/>
        <v>0</v>
      </c>
      <c r="E17" s="15"/>
      <c r="F17" s="450" t="s">
        <v>54</v>
      </c>
      <c r="G17" s="451"/>
      <c r="H17" s="20">
        <f>SUM(H12)+H16</f>
        <v>0</v>
      </c>
      <c r="I17" s="21">
        <f>SUM(I12)+I16</f>
        <v>0</v>
      </c>
    </row>
    <row r="18" spans="1:9">
      <c r="A18" s="6"/>
      <c r="B18" s="20" t="s">
        <v>29</v>
      </c>
      <c r="C18" s="20">
        <f>SUM(C12:C17)</f>
        <v>0</v>
      </c>
      <c r="D18" s="21">
        <f>SUM(D12:D17)</f>
        <v>0</v>
      </c>
      <c r="E18" s="15"/>
      <c r="F18" s="450" t="s">
        <v>38</v>
      </c>
      <c r="G18" s="451"/>
      <c r="H18" s="20">
        <f>SUM(C19)+H17</f>
        <v>0</v>
      </c>
      <c r="I18" s="21">
        <f>SUM(D19)+I17</f>
        <v>0</v>
      </c>
    </row>
    <row r="19" spans="1:9">
      <c r="A19" s="6"/>
      <c r="B19" s="25" t="s">
        <v>55</v>
      </c>
      <c r="C19" s="24">
        <f>SUM(C18,C11)</f>
        <v>0</v>
      </c>
      <c r="D19" s="24">
        <f>SUM(D18,D11)</f>
        <v>0</v>
      </c>
      <c r="F19" s="6"/>
      <c r="H19" s="5"/>
      <c r="I19" s="5"/>
    </row>
    <row r="20" spans="1:9">
      <c r="A20" s="6"/>
      <c r="F20" s="6"/>
      <c r="H20" s="5"/>
      <c r="I20" s="5"/>
    </row>
    <row r="21" spans="1:9">
      <c r="A21" s="6"/>
      <c r="C21" s="5" t="s">
        <v>56</v>
      </c>
      <c r="F21" s="6"/>
    </row>
    <row r="22" spans="1:9">
      <c r="B22" s="2"/>
      <c r="C22" s="452" t="s">
        <v>39</v>
      </c>
      <c r="D22" s="453"/>
      <c r="E22" s="454"/>
      <c r="F22" s="455" t="s">
        <v>40</v>
      </c>
      <c r="G22" s="456"/>
      <c r="H22" s="457"/>
      <c r="I22" s="458" t="s">
        <v>41</v>
      </c>
    </row>
    <row r="23" spans="1:9">
      <c r="C23" s="26" t="s">
        <v>57</v>
      </c>
      <c r="D23" s="28" t="s">
        <v>58</v>
      </c>
      <c r="E23" s="27" t="s">
        <v>12</v>
      </c>
      <c r="F23" s="26" t="s">
        <v>57</v>
      </c>
      <c r="G23" s="28" t="s">
        <v>58</v>
      </c>
      <c r="H23" s="27" t="s">
        <v>12</v>
      </c>
      <c r="I23" s="459"/>
    </row>
    <row r="24" spans="1:9">
      <c r="C24" s="29">
        <f>IF(H18&lt;=0,0,IF(H18&lt;=359,1,IF(H18&lt;=719,2,IF(H18&lt;=1079,3,IF(H18&lt;=1679,4,IF(H18&lt;=1680,5,IF(H18&lt;=1680,1,5)))))))</f>
        <v>0</v>
      </c>
      <c r="D24" s="30">
        <f>IF(H18&gt;120,ROUND(((((D11)*30)+(C11))/50+(((D18)*40)+(C18))/50+(I17)*2),0),IF((C11+C18)&lt;=0,0,IF((C11+C18)&lt;=20,1,IF((C11+C18)&lt;=40,2,IF((C11+C18)&lt;=60,3,IF((C11+C18)&lt;=80,4,IF((C11+C18)&lt;=100,5,IF((C11+C18)&lt;=120,6,0)))))))+((I17)*2))</f>
        <v>0</v>
      </c>
      <c r="E24" s="24">
        <f>SUM(C24:D24)</f>
        <v>0</v>
      </c>
      <c r="F24" s="31"/>
      <c r="G24" s="31"/>
      <c r="H24" s="32">
        <f>SUM(F24:G24)</f>
        <v>0</v>
      </c>
      <c r="I24" s="24">
        <f>SUM(H24)-E24</f>
        <v>0</v>
      </c>
    </row>
    <row r="26" spans="1:9">
      <c r="A26" s="115" t="s">
        <v>98</v>
      </c>
      <c r="B26" s="114"/>
      <c r="C26" s="114"/>
      <c r="D26" s="114"/>
      <c r="E26" s="114"/>
      <c r="F26" s="114"/>
    </row>
    <row r="27" spans="1:9">
      <c r="B27" s="1" t="s">
        <v>94</v>
      </c>
    </row>
    <row r="28" spans="1:9">
      <c r="B28" s="1" t="s">
        <v>99</v>
      </c>
    </row>
    <row r="33" spans="1:3">
      <c r="A33" s="2"/>
    </row>
    <row r="34" spans="1:3">
      <c r="B34" s="32"/>
      <c r="C34" s="2" t="s">
        <v>59</v>
      </c>
    </row>
  </sheetData>
  <mergeCells count="17">
    <mergeCell ref="F16:G16"/>
    <mergeCell ref="A1:I1"/>
    <mergeCell ref="B7:B8"/>
    <mergeCell ref="E7:E8"/>
    <mergeCell ref="F7:G8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C22:E22"/>
    <mergeCell ref="F22:H22"/>
    <mergeCell ref="I22:I23"/>
  </mergeCells>
  <pageMargins left="0.7" right="0.7" top="0.75" bottom="0.75" header="0.3" footer="0.3"/>
  <pageSetup paperSize="9" orientation="portrait" r:id="rId1"/>
  <headerFooter>
    <oddFooter>&amp;Lกผอ./สพร./สพฐ.(sunisa2558)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O100"/>
  <sheetViews>
    <sheetView topLeftCell="A102" zoomScale="90" zoomScaleNormal="90" zoomScaleSheetLayoutView="100" workbookViewId="0">
      <selection activeCell="S64" sqref="S64"/>
    </sheetView>
  </sheetViews>
  <sheetFormatPr defaultColWidth="9.140625" defaultRowHeight="25.5" customHeight="1"/>
  <cols>
    <col min="1" max="1" width="4.7109375" style="120" customWidth="1"/>
    <col min="2" max="2" width="30" style="120" customWidth="1"/>
    <col min="3" max="3" width="7.85546875" style="120" bestFit="1" customWidth="1"/>
    <col min="4" max="4" width="6.28515625" style="120" customWidth="1"/>
    <col min="5" max="5" width="8.5703125" style="120" customWidth="1"/>
    <col min="6" max="6" width="28.42578125" style="120" customWidth="1"/>
    <col min="7" max="7" width="7.5703125" style="120" customWidth="1"/>
    <col min="8" max="8" width="6.7109375" style="120" customWidth="1"/>
    <col min="9" max="9" width="8.140625" style="120" customWidth="1"/>
    <col min="10" max="10" width="9" style="120" customWidth="1"/>
    <col min="11" max="11" width="10" style="120" customWidth="1"/>
    <col min="12" max="12" width="10.140625" style="120" customWidth="1"/>
    <col min="13" max="13" width="16.85546875" style="120" customWidth="1"/>
    <col min="14" max="14" width="4.42578125" style="120" customWidth="1"/>
    <col min="15" max="16384" width="9.140625" style="120"/>
  </cols>
  <sheetData>
    <row r="1" spans="1:13" s="99" customFormat="1" ht="27" customHeight="1">
      <c r="A1" s="372" t="s">
        <v>193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s="99" customFormat="1" ht="20.100000000000001" customHeight="1">
      <c r="M2" s="147" t="s">
        <v>64</v>
      </c>
    </row>
    <row r="3" spans="1:13" s="99" customFormat="1" ht="20.100000000000001" customHeight="1">
      <c r="A3" s="370" t="s">
        <v>219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s="99" customFormat="1" ht="20.100000000000001" customHeight="1">
      <c r="A4" s="370" t="s">
        <v>43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</row>
    <row r="5" spans="1:13" s="99" customFormat="1" ht="20.100000000000001" customHeight="1">
      <c r="A5" s="370" t="s">
        <v>220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</row>
    <row r="6" spans="1:13" s="150" customFormat="1" ht="11.25" customHeight="1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8"/>
    </row>
    <row r="7" spans="1:13" s="96" customFormat="1" ht="20.100000000000001" customHeight="1">
      <c r="A7" s="211" t="s">
        <v>0</v>
      </c>
      <c r="B7" s="373" t="s">
        <v>218</v>
      </c>
      <c r="C7" s="374"/>
      <c r="D7" s="374"/>
      <c r="E7" s="375"/>
      <c r="F7" s="373" t="s">
        <v>65</v>
      </c>
      <c r="G7" s="374"/>
      <c r="H7" s="374"/>
      <c r="I7" s="375"/>
      <c r="J7" s="373" t="s">
        <v>84</v>
      </c>
      <c r="K7" s="374"/>
      <c r="L7" s="375"/>
      <c r="M7" s="212"/>
    </row>
    <row r="8" spans="1:13" s="96" customFormat="1" ht="20.100000000000001" customHeight="1">
      <c r="A8" s="213" t="s">
        <v>2</v>
      </c>
      <c r="B8" s="376" t="s">
        <v>6</v>
      </c>
      <c r="C8" s="211" t="s">
        <v>3</v>
      </c>
      <c r="D8" s="373" t="s">
        <v>7</v>
      </c>
      <c r="E8" s="375"/>
      <c r="F8" s="376" t="s">
        <v>8</v>
      </c>
      <c r="G8" s="211" t="s">
        <v>3</v>
      </c>
      <c r="H8" s="373" t="s">
        <v>7</v>
      </c>
      <c r="I8" s="375"/>
      <c r="J8" s="214" t="s">
        <v>17</v>
      </c>
      <c r="K8" s="215" t="s">
        <v>77</v>
      </c>
      <c r="L8" s="214" t="s">
        <v>80</v>
      </c>
      <c r="M8" s="216" t="s">
        <v>1</v>
      </c>
    </row>
    <row r="9" spans="1:13" s="96" customFormat="1" ht="20.100000000000001" customHeight="1">
      <c r="A9" s="217"/>
      <c r="B9" s="377"/>
      <c r="C9" s="217" t="s">
        <v>4</v>
      </c>
      <c r="D9" s="217" t="s">
        <v>5</v>
      </c>
      <c r="E9" s="217" t="s">
        <v>89</v>
      </c>
      <c r="F9" s="377"/>
      <c r="G9" s="217" t="s">
        <v>4</v>
      </c>
      <c r="H9" s="217" t="s">
        <v>5</v>
      </c>
      <c r="I9" s="217" t="s">
        <v>89</v>
      </c>
      <c r="J9" s="217" t="s">
        <v>19</v>
      </c>
      <c r="K9" s="217" t="s">
        <v>173</v>
      </c>
      <c r="L9" s="217" t="s">
        <v>79</v>
      </c>
      <c r="M9" s="218"/>
    </row>
    <row r="10" spans="1:13" s="98" customFormat="1" ht="20.100000000000001" customHeight="1">
      <c r="A10" s="33">
        <v>1</v>
      </c>
      <c r="B10" s="136" t="s">
        <v>60</v>
      </c>
      <c r="C10" s="33">
        <v>1</v>
      </c>
      <c r="D10" s="33" t="s">
        <v>109</v>
      </c>
      <c r="E10" s="137">
        <v>60150</v>
      </c>
      <c r="F10" s="136" t="s">
        <v>60</v>
      </c>
      <c r="G10" s="33">
        <v>1</v>
      </c>
      <c r="H10" s="33" t="s">
        <v>109</v>
      </c>
      <c r="I10" s="137">
        <v>60150</v>
      </c>
      <c r="J10" s="137">
        <v>351</v>
      </c>
      <c r="K10" s="137">
        <v>-3</v>
      </c>
      <c r="L10" s="137"/>
      <c r="M10" s="138" t="s">
        <v>10</v>
      </c>
    </row>
    <row r="11" spans="1:13" s="98" customFormat="1" ht="20.100000000000001" customHeight="1">
      <c r="A11" s="42">
        <v>2</v>
      </c>
      <c r="B11" s="139" t="s">
        <v>61</v>
      </c>
      <c r="C11" s="42">
        <v>2</v>
      </c>
      <c r="D11" s="42" t="s">
        <v>9</v>
      </c>
      <c r="E11" s="141">
        <v>47660</v>
      </c>
      <c r="F11" s="234" t="s">
        <v>85</v>
      </c>
      <c r="G11" s="235">
        <v>2</v>
      </c>
      <c r="H11" s="235" t="s">
        <v>9</v>
      </c>
      <c r="I11" s="236">
        <v>47660</v>
      </c>
      <c r="J11" s="236">
        <v>110</v>
      </c>
      <c r="K11" s="236">
        <v>-2</v>
      </c>
      <c r="L11" s="236" t="s">
        <v>81</v>
      </c>
      <c r="M11" s="237" t="s">
        <v>10</v>
      </c>
    </row>
    <row r="12" spans="1:13" s="98" customFormat="1" ht="20.100000000000001" customHeight="1">
      <c r="A12" s="42">
        <v>3</v>
      </c>
      <c r="B12" s="139" t="s">
        <v>62</v>
      </c>
      <c r="C12" s="42">
        <v>3</v>
      </c>
      <c r="D12" s="42" t="s">
        <v>9</v>
      </c>
      <c r="E12" s="141">
        <v>42330</v>
      </c>
      <c r="F12" s="234" t="s">
        <v>86</v>
      </c>
      <c r="G12" s="235">
        <v>3</v>
      </c>
      <c r="H12" s="235" t="s">
        <v>9</v>
      </c>
      <c r="I12" s="236">
        <v>42330</v>
      </c>
      <c r="J12" s="236">
        <v>94</v>
      </c>
      <c r="K12" s="236">
        <v>-2</v>
      </c>
      <c r="L12" s="236" t="s">
        <v>124</v>
      </c>
      <c r="M12" s="237" t="s">
        <v>10</v>
      </c>
    </row>
    <row r="13" spans="1:13" s="98" customFormat="1" ht="20.100000000000001" customHeight="1">
      <c r="A13" s="42">
        <v>4</v>
      </c>
      <c r="B13" s="139" t="s">
        <v>63</v>
      </c>
      <c r="C13" s="42">
        <v>4</v>
      </c>
      <c r="D13" s="42" t="s">
        <v>9</v>
      </c>
      <c r="E13" s="141">
        <v>45290</v>
      </c>
      <c r="F13" s="139" t="s">
        <v>87</v>
      </c>
      <c r="G13" s="42">
        <v>4</v>
      </c>
      <c r="H13" s="42" t="s">
        <v>9</v>
      </c>
      <c r="I13" s="141">
        <v>45290</v>
      </c>
      <c r="J13" s="141">
        <v>653</v>
      </c>
      <c r="K13" s="141">
        <v>-1</v>
      </c>
      <c r="L13" s="141"/>
      <c r="M13" s="142" t="s">
        <v>10</v>
      </c>
    </row>
    <row r="14" spans="1:13" s="98" customFormat="1" ht="20.100000000000001" customHeight="1">
      <c r="A14" s="42">
        <v>5</v>
      </c>
      <c r="B14" s="139" t="s">
        <v>213</v>
      </c>
      <c r="C14" s="42">
        <v>5</v>
      </c>
      <c r="D14" s="42" t="s">
        <v>11</v>
      </c>
      <c r="E14" s="141">
        <v>39100</v>
      </c>
      <c r="F14" s="139" t="s">
        <v>88</v>
      </c>
      <c r="G14" s="42">
        <v>5</v>
      </c>
      <c r="H14" s="42" t="s">
        <v>11</v>
      </c>
      <c r="I14" s="141">
        <v>39100</v>
      </c>
      <c r="J14" s="141">
        <v>750</v>
      </c>
      <c r="K14" s="141">
        <v>-2</v>
      </c>
      <c r="L14" s="141"/>
      <c r="M14" s="142" t="s">
        <v>10</v>
      </c>
    </row>
    <row r="15" spans="1:13" s="98" customFormat="1" ht="20.100000000000001" customHeight="1">
      <c r="A15" s="42"/>
      <c r="B15" s="139"/>
      <c r="C15" s="42"/>
      <c r="D15" s="42"/>
      <c r="E15" s="141"/>
      <c r="F15" s="143" t="s">
        <v>208</v>
      </c>
      <c r="G15" s="144"/>
      <c r="H15" s="144"/>
      <c r="I15" s="145"/>
      <c r="J15" s="145">
        <v>631</v>
      </c>
      <c r="K15" s="145">
        <v>-3</v>
      </c>
      <c r="L15" s="145"/>
      <c r="M15" s="146" t="s">
        <v>67</v>
      </c>
    </row>
    <row r="16" spans="1:13" s="98" customFormat="1" ht="20.100000000000001" customHeight="1">
      <c r="A16" s="42"/>
      <c r="B16" s="139"/>
      <c r="C16" s="42"/>
      <c r="D16" s="42"/>
      <c r="E16" s="141"/>
      <c r="F16" s="143" t="s">
        <v>209</v>
      </c>
      <c r="G16" s="144"/>
      <c r="H16" s="144"/>
      <c r="I16" s="145"/>
      <c r="J16" s="145">
        <v>1520</v>
      </c>
      <c r="K16" s="145">
        <v>-7</v>
      </c>
      <c r="L16" s="145"/>
      <c r="M16" s="146" t="s">
        <v>67</v>
      </c>
    </row>
    <row r="17" spans="1:15" s="98" customFormat="1" ht="20.100000000000001" customHeight="1">
      <c r="A17" s="42"/>
      <c r="B17" s="139"/>
      <c r="C17" s="42"/>
      <c r="D17" s="42"/>
      <c r="E17" s="175"/>
      <c r="F17" s="170" t="s">
        <v>214</v>
      </c>
      <c r="G17" s="144"/>
      <c r="H17" s="144"/>
      <c r="I17" s="145"/>
      <c r="J17" s="145"/>
      <c r="K17" s="145"/>
      <c r="L17" s="145"/>
      <c r="M17" s="171" t="s">
        <v>101</v>
      </c>
    </row>
    <row r="18" spans="1:15" s="98" customFormat="1" ht="20.100000000000001" customHeight="1">
      <c r="A18" s="42"/>
      <c r="B18" s="139"/>
      <c r="C18" s="42"/>
      <c r="D18" s="42"/>
      <c r="E18" s="175"/>
      <c r="F18" s="170" t="s">
        <v>102</v>
      </c>
      <c r="G18" s="144"/>
      <c r="H18" s="144"/>
      <c r="I18" s="145"/>
      <c r="J18" s="145"/>
      <c r="K18" s="145"/>
      <c r="L18" s="145"/>
      <c r="M18" s="171" t="s">
        <v>101</v>
      </c>
    </row>
    <row r="19" spans="1:15" s="98" customFormat="1" ht="20.100000000000001" customHeight="1">
      <c r="A19" s="208"/>
      <c r="B19" s="209"/>
      <c r="C19" s="208"/>
      <c r="D19" s="208"/>
      <c r="E19" s="210"/>
      <c r="F19" s="209"/>
      <c r="G19" s="208"/>
      <c r="H19" s="208"/>
      <c r="I19" s="210"/>
      <c r="J19" s="210"/>
      <c r="K19" s="210"/>
      <c r="L19" s="210"/>
      <c r="M19" s="208"/>
    </row>
    <row r="20" spans="1:15" s="99" customFormat="1" ht="20.100000000000001" customHeight="1">
      <c r="A20" s="203"/>
      <c r="B20" s="203"/>
      <c r="C20" s="203"/>
      <c r="D20" s="200" t="s">
        <v>12</v>
      </c>
      <c r="E20" s="204">
        <f>SUM(E10:E19)</f>
        <v>234530</v>
      </c>
      <c r="F20" s="205"/>
      <c r="G20" s="205"/>
      <c r="H20" s="202" t="s">
        <v>12</v>
      </c>
      <c r="I20" s="206">
        <f>SUM(I10:I19)</f>
        <v>234530</v>
      </c>
      <c r="J20" s="206"/>
      <c r="K20" s="206"/>
      <c r="L20" s="206"/>
      <c r="M20" s="207"/>
      <c r="O20" s="158"/>
    </row>
    <row r="21" spans="1:15" s="98" customFormat="1" ht="20.100000000000001" customHeight="1">
      <c r="A21" s="382" t="s">
        <v>93</v>
      </c>
      <c r="B21" s="383"/>
      <c r="C21" s="383"/>
      <c r="D21" s="383"/>
      <c r="E21" s="383"/>
      <c r="F21" s="382" t="s">
        <v>103</v>
      </c>
      <c r="G21" s="383"/>
      <c r="H21" s="383"/>
      <c r="I21" s="383"/>
      <c r="J21" s="383"/>
      <c r="K21" s="383"/>
      <c r="L21" s="383"/>
      <c r="M21" s="386"/>
    </row>
    <row r="22" spans="1:15" s="98" customFormat="1" ht="20.100000000000001" customHeight="1">
      <c r="A22" s="384"/>
      <c r="B22" s="385"/>
      <c r="C22" s="385"/>
      <c r="D22" s="385"/>
      <c r="E22" s="385"/>
      <c r="F22" s="384" t="s">
        <v>104</v>
      </c>
      <c r="G22" s="385"/>
      <c r="H22" s="385"/>
      <c r="I22" s="385"/>
      <c r="J22" s="385"/>
      <c r="K22" s="385"/>
      <c r="L22" s="385"/>
      <c r="M22" s="387"/>
    </row>
    <row r="23" spans="1:15" s="159" customFormat="1" ht="20.100000000000001" customHeight="1">
      <c r="A23" s="378" t="s">
        <v>105</v>
      </c>
      <c r="B23" s="378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5" s="99" customFormat="1" ht="20.100000000000001" customHeight="1">
      <c r="A24" s="379" t="s">
        <v>199</v>
      </c>
      <c r="B24" s="380"/>
      <c r="C24" s="380"/>
      <c r="D24" s="380"/>
      <c r="E24" s="380"/>
      <c r="F24" s="380"/>
      <c r="G24" s="233"/>
      <c r="H24" s="233"/>
      <c r="I24" s="233"/>
      <c r="J24" s="233"/>
      <c r="K24" s="233"/>
      <c r="L24" s="233"/>
      <c r="M24" s="233"/>
    </row>
    <row r="25" spans="1:15" s="99" customFormat="1" ht="20.100000000000001" customHeight="1">
      <c r="A25" s="371" t="s">
        <v>215</v>
      </c>
      <c r="B25" s="371"/>
      <c r="C25" s="371"/>
      <c r="D25" s="371"/>
      <c r="E25" s="371"/>
      <c r="F25" s="371"/>
      <c r="G25" s="371"/>
      <c r="H25" s="371"/>
      <c r="I25" s="371"/>
      <c r="J25" s="371"/>
      <c r="K25" s="233"/>
      <c r="L25" s="233"/>
      <c r="M25" s="233"/>
    </row>
    <row r="26" spans="1:15" s="99" customFormat="1" ht="20.100000000000001" customHeight="1">
      <c r="A26" s="361" t="s">
        <v>192</v>
      </c>
      <c r="B26" s="361"/>
      <c r="C26" s="361"/>
      <c r="D26" s="361"/>
      <c r="E26" s="361"/>
      <c r="F26" s="361"/>
      <c r="G26" s="361"/>
      <c r="H26" s="361"/>
      <c r="I26" s="361"/>
      <c r="J26" s="189"/>
      <c r="K26" s="233"/>
      <c r="L26" s="233"/>
      <c r="M26" s="233"/>
    </row>
    <row r="27" spans="1:15" s="99" customFormat="1" ht="20.100000000000001" customHeight="1">
      <c r="A27" s="362" t="s">
        <v>225</v>
      </c>
      <c r="B27" s="362"/>
      <c r="C27" s="362"/>
      <c r="D27" s="362"/>
      <c r="E27" s="362"/>
      <c r="F27" s="362"/>
      <c r="G27" s="362"/>
      <c r="H27" s="362"/>
      <c r="I27" s="362"/>
      <c r="J27" s="232"/>
      <c r="K27" s="233"/>
      <c r="L27" s="233"/>
      <c r="M27" s="233"/>
    </row>
    <row r="28" spans="1:15" s="99" customFormat="1" ht="20.100000000000001" customHeight="1">
      <c r="A28" s="363" t="s">
        <v>123</v>
      </c>
      <c r="B28" s="363"/>
      <c r="C28" s="363"/>
      <c r="D28" s="363"/>
      <c r="E28" s="363"/>
      <c r="F28" s="363"/>
      <c r="G28" s="363"/>
      <c r="H28" s="363"/>
      <c r="I28" s="363"/>
      <c r="J28" s="363"/>
      <c r="K28" s="233"/>
      <c r="L28" s="233"/>
      <c r="M28" s="233"/>
    </row>
    <row r="29" spans="1:15" s="99" customFormat="1" ht="20.100000000000001" customHeight="1">
      <c r="A29" s="371" t="s">
        <v>200</v>
      </c>
      <c r="B29" s="371"/>
      <c r="C29" s="371"/>
      <c r="D29" s="371"/>
      <c r="E29" s="371"/>
      <c r="F29" s="371"/>
      <c r="G29" s="233"/>
      <c r="H29" s="233"/>
      <c r="I29" s="233"/>
      <c r="J29" s="233"/>
      <c r="K29" s="233"/>
      <c r="L29" s="233"/>
      <c r="M29" s="233"/>
    </row>
    <row r="30" spans="1:15" s="99" customFormat="1" ht="20.100000000000001" customHeight="1">
      <c r="A30" s="371" t="s">
        <v>211</v>
      </c>
      <c r="B30" s="371"/>
      <c r="C30" s="371"/>
      <c r="D30" s="371"/>
      <c r="E30" s="371"/>
      <c r="F30" s="371"/>
      <c r="G30" s="371"/>
      <c r="H30" s="371"/>
      <c r="I30" s="371"/>
      <c r="J30" s="189"/>
      <c r="K30" s="189"/>
      <c r="L30" s="189"/>
      <c r="M30" s="189"/>
    </row>
    <row r="31" spans="1:15" s="99" customFormat="1" ht="20.100000000000001" customHeight="1">
      <c r="A31" s="361" t="s">
        <v>192</v>
      </c>
      <c r="B31" s="361"/>
      <c r="C31" s="361"/>
      <c r="D31" s="361"/>
      <c r="E31" s="361"/>
      <c r="F31" s="361"/>
      <c r="G31" s="361"/>
      <c r="H31" s="361"/>
      <c r="I31" s="361"/>
      <c r="J31" s="233"/>
      <c r="K31" s="233"/>
      <c r="L31" s="233"/>
      <c r="M31" s="233"/>
    </row>
    <row r="32" spans="1:15" s="99" customFormat="1" ht="20.100000000000001" customHeight="1">
      <c r="A32" s="362" t="s">
        <v>226</v>
      </c>
      <c r="B32" s="362"/>
      <c r="C32" s="362"/>
      <c r="D32" s="362"/>
      <c r="E32" s="362"/>
      <c r="F32" s="362"/>
      <c r="G32" s="362"/>
      <c r="H32" s="362"/>
      <c r="I32" s="362"/>
      <c r="J32" s="233"/>
      <c r="K32" s="233"/>
      <c r="L32" s="233"/>
      <c r="M32" s="233"/>
    </row>
    <row r="33" spans="1:13" s="99" customFormat="1" ht="20.100000000000001" customHeight="1">
      <c r="A33" s="363" t="s">
        <v>217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233"/>
    </row>
    <row r="34" spans="1:13" s="99" customFormat="1" ht="20.100000000000001" customHeight="1">
      <c r="A34" s="364" t="s">
        <v>112</v>
      </c>
      <c r="B34" s="364"/>
      <c r="C34" s="364"/>
      <c r="D34" s="364"/>
      <c r="E34" s="364"/>
      <c r="F34" s="364"/>
      <c r="G34" s="364"/>
      <c r="H34" s="364"/>
      <c r="I34" s="233"/>
      <c r="J34" s="233"/>
      <c r="K34" s="233"/>
      <c r="L34" s="233"/>
      <c r="M34" s="233"/>
    </row>
    <row r="35" spans="1:13" s="99" customFormat="1" ht="20.100000000000001" customHeight="1">
      <c r="A35" s="364" t="s">
        <v>221</v>
      </c>
      <c r="B35" s="364"/>
      <c r="C35" s="364"/>
      <c r="D35" s="364"/>
      <c r="E35" s="364"/>
      <c r="F35" s="364"/>
      <c r="G35" s="233"/>
      <c r="H35" s="233"/>
      <c r="I35" s="233"/>
      <c r="J35" s="233"/>
      <c r="K35" s="233"/>
      <c r="L35" s="233"/>
      <c r="M35" s="233"/>
    </row>
    <row r="36" spans="1:13" s="99" customFormat="1" ht="20.100000000000001" customHeight="1">
      <c r="A36" s="364" t="s">
        <v>201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233"/>
    </row>
    <row r="37" spans="1:13" s="99" customFormat="1" ht="20.100000000000001" customHeight="1">
      <c r="A37" s="364" t="s">
        <v>122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233"/>
    </row>
    <row r="38" spans="1:13" s="99" customFormat="1" ht="20.100000000000001" customHeight="1">
      <c r="A38" s="364" t="s">
        <v>202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233"/>
    </row>
    <row r="39" spans="1:13" s="99" customFormat="1" ht="20.100000000000001" customHeight="1">
      <c r="A39" s="364" t="s">
        <v>96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233"/>
    </row>
    <row r="40" spans="1:13" s="99" customFormat="1" ht="20.100000000000001" customHeight="1">
      <c r="A40" s="364" t="s">
        <v>117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233"/>
    </row>
    <row r="41" spans="1:13" s="99" customFormat="1" ht="20.100000000000001" hidden="1" customHeight="1">
      <c r="A41" s="161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s="99" customFormat="1" ht="20.100000000000001" customHeight="1">
      <c r="A42" s="381" t="s">
        <v>194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</row>
    <row r="43" spans="1:13" s="99" customFormat="1" ht="20.100000000000001" customHeight="1">
      <c r="M43" s="147" t="s">
        <v>64</v>
      </c>
    </row>
    <row r="44" spans="1:13" s="99" customFormat="1" ht="20.100000000000001" customHeight="1">
      <c r="A44" s="370" t="s">
        <v>219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</row>
    <row r="45" spans="1:13" s="99" customFormat="1" ht="20.100000000000001" customHeight="1">
      <c r="A45" s="370" t="s">
        <v>43</v>
      </c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</row>
    <row r="46" spans="1:13" s="150" customFormat="1" ht="20.100000000000001" customHeight="1">
      <c r="A46" s="370" t="s">
        <v>220</v>
      </c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</row>
    <row r="47" spans="1:13" s="96" customFormat="1" ht="20.100000000000001" customHeight="1">
      <c r="A47" s="117" t="s">
        <v>0</v>
      </c>
      <c r="B47" s="367" t="s">
        <v>218</v>
      </c>
      <c r="C47" s="368"/>
      <c r="D47" s="368"/>
      <c r="E47" s="369"/>
      <c r="F47" s="367" t="s">
        <v>65</v>
      </c>
      <c r="G47" s="368"/>
      <c r="H47" s="368"/>
      <c r="I47" s="369"/>
      <c r="J47" s="367" t="s">
        <v>78</v>
      </c>
      <c r="K47" s="368"/>
      <c r="L47" s="369"/>
      <c r="M47" s="51"/>
    </row>
    <row r="48" spans="1:13" s="96" customFormat="1" ht="20.100000000000001" customHeight="1">
      <c r="A48" s="119" t="s">
        <v>2</v>
      </c>
      <c r="B48" s="365" t="s">
        <v>6</v>
      </c>
      <c r="C48" s="117" t="s">
        <v>3</v>
      </c>
      <c r="D48" s="367" t="s">
        <v>7</v>
      </c>
      <c r="E48" s="369"/>
      <c r="F48" s="365" t="s">
        <v>8</v>
      </c>
      <c r="G48" s="117" t="s">
        <v>3</v>
      </c>
      <c r="H48" s="367" t="s">
        <v>7</v>
      </c>
      <c r="I48" s="369"/>
      <c r="J48" s="94" t="s">
        <v>17</v>
      </c>
      <c r="K48" s="95" t="s">
        <v>77</v>
      </c>
      <c r="L48" s="94" t="s">
        <v>80</v>
      </c>
      <c r="M48" s="55" t="s">
        <v>1</v>
      </c>
    </row>
    <row r="49" spans="1:13" s="96" customFormat="1" ht="20.100000000000001" customHeight="1">
      <c r="A49" s="118"/>
      <c r="B49" s="366"/>
      <c r="C49" s="118" t="s">
        <v>4</v>
      </c>
      <c r="D49" s="118" t="s">
        <v>5</v>
      </c>
      <c r="E49" s="118" t="s">
        <v>89</v>
      </c>
      <c r="F49" s="366"/>
      <c r="G49" s="118" t="s">
        <v>4</v>
      </c>
      <c r="H49" s="118" t="s">
        <v>5</v>
      </c>
      <c r="I49" s="118" t="s">
        <v>89</v>
      </c>
      <c r="J49" s="118" t="s">
        <v>19</v>
      </c>
      <c r="K49" s="118" t="s">
        <v>173</v>
      </c>
      <c r="L49" s="118" t="s">
        <v>79</v>
      </c>
      <c r="M49" s="57"/>
    </row>
    <row r="50" spans="1:13" s="98" customFormat="1" ht="20.100000000000001" customHeight="1">
      <c r="A50" s="33">
        <v>1</v>
      </c>
      <c r="B50" s="136" t="s">
        <v>42</v>
      </c>
      <c r="C50" s="33">
        <v>1</v>
      </c>
      <c r="D50" s="42" t="s">
        <v>109</v>
      </c>
      <c r="E50" s="137">
        <v>60150</v>
      </c>
      <c r="F50" s="136" t="s">
        <v>60</v>
      </c>
      <c r="G50" s="33">
        <v>1</v>
      </c>
      <c r="H50" s="42" t="s">
        <v>109</v>
      </c>
      <c r="I50" s="137">
        <v>60150</v>
      </c>
      <c r="J50" s="137">
        <v>560</v>
      </c>
      <c r="K50" s="137">
        <v>-2</v>
      </c>
      <c r="L50" s="137"/>
      <c r="M50" s="138" t="s">
        <v>10</v>
      </c>
    </row>
    <row r="51" spans="1:13" s="98" customFormat="1" ht="20.100000000000001" customHeight="1">
      <c r="A51" s="42">
        <v>2</v>
      </c>
      <c r="B51" s="139" t="s">
        <v>44</v>
      </c>
      <c r="C51" s="42">
        <v>2</v>
      </c>
      <c r="D51" s="42" t="s">
        <v>9</v>
      </c>
      <c r="E51" s="141">
        <v>47660</v>
      </c>
      <c r="F51" s="139" t="s">
        <v>85</v>
      </c>
      <c r="G51" s="140">
        <v>2</v>
      </c>
      <c r="H51" s="42" t="s">
        <v>9</v>
      </c>
      <c r="I51" s="141">
        <v>47660</v>
      </c>
      <c r="J51" s="141">
        <v>85</v>
      </c>
      <c r="K51" s="141">
        <v>-1</v>
      </c>
      <c r="L51" s="141" t="s">
        <v>82</v>
      </c>
      <c r="M51" s="142" t="s">
        <v>10</v>
      </c>
    </row>
    <row r="52" spans="1:13" s="98" customFormat="1" ht="20.100000000000001" customHeight="1">
      <c r="A52" s="42">
        <v>3</v>
      </c>
      <c r="B52" s="139" t="s">
        <v>44</v>
      </c>
      <c r="C52" s="42">
        <v>3</v>
      </c>
      <c r="D52" s="42" t="s">
        <v>9</v>
      </c>
      <c r="E52" s="141">
        <v>42330</v>
      </c>
      <c r="F52" s="238" t="s">
        <v>86</v>
      </c>
      <c r="G52" s="239">
        <v>3</v>
      </c>
      <c r="H52" s="239" t="s">
        <v>9</v>
      </c>
      <c r="I52" s="240">
        <v>42330</v>
      </c>
      <c r="J52" s="240">
        <v>120</v>
      </c>
      <c r="K52" s="240">
        <v>-2</v>
      </c>
      <c r="L52" s="240"/>
      <c r="M52" s="142" t="s">
        <v>10</v>
      </c>
    </row>
    <row r="53" spans="1:13" s="98" customFormat="1" ht="20.100000000000001" customHeight="1">
      <c r="A53" s="42">
        <v>4</v>
      </c>
      <c r="B53" s="139" t="s">
        <v>44</v>
      </c>
      <c r="C53" s="42">
        <v>5555</v>
      </c>
      <c r="D53" s="42" t="s">
        <v>9</v>
      </c>
      <c r="E53" s="141">
        <v>45290</v>
      </c>
      <c r="F53" s="170" t="s">
        <v>44</v>
      </c>
      <c r="G53" s="173">
        <v>5555</v>
      </c>
      <c r="H53" s="173" t="s">
        <v>9</v>
      </c>
      <c r="I53" s="174">
        <v>45290</v>
      </c>
      <c r="J53" s="174">
        <v>180</v>
      </c>
      <c r="K53" s="174">
        <v>1</v>
      </c>
      <c r="L53" s="174"/>
      <c r="M53" s="171" t="s">
        <v>106</v>
      </c>
    </row>
    <row r="54" spans="1:13" s="98" customFormat="1" ht="20.100000000000001" customHeight="1">
      <c r="A54" s="42">
        <v>5</v>
      </c>
      <c r="B54" s="139" t="s">
        <v>203</v>
      </c>
      <c r="C54" s="42">
        <v>284</v>
      </c>
      <c r="D54" s="42" t="s">
        <v>11</v>
      </c>
      <c r="E54" s="141">
        <v>39100</v>
      </c>
      <c r="F54" s="162" t="s">
        <v>203</v>
      </c>
      <c r="G54" s="144">
        <v>284</v>
      </c>
      <c r="H54" s="42" t="s">
        <v>11</v>
      </c>
      <c r="I54" s="163">
        <v>39100</v>
      </c>
      <c r="J54" s="145">
        <v>1520</v>
      </c>
      <c r="K54" s="145">
        <v>2</v>
      </c>
      <c r="L54" s="145"/>
      <c r="M54" s="146" t="s">
        <v>66</v>
      </c>
    </row>
    <row r="55" spans="1:13" s="99" customFormat="1" ht="20.100000000000001" customHeight="1">
      <c r="A55" s="151"/>
      <c r="B55" s="151"/>
      <c r="C55" s="151"/>
      <c r="D55" s="152" t="s">
        <v>12</v>
      </c>
      <c r="E55" s="153">
        <f>SUM(E50:E54)</f>
        <v>234530</v>
      </c>
      <c r="F55" s="154"/>
      <c r="G55" s="154"/>
      <c r="H55" s="155" t="s">
        <v>12</v>
      </c>
      <c r="I55" s="156">
        <f>SUM(I50:I54)</f>
        <v>234530</v>
      </c>
      <c r="J55" s="156"/>
      <c r="K55" s="156"/>
      <c r="L55" s="156"/>
      <c r="M55" s="157"/>
    </row>
    <row r="56" spans="1:13" s="99" customFormat="1" ht="20.100000000000001" customHeight="1">
      <c r="A56" s="382" t="s">
        <v>93</v>
      </c>
      <c r="B56" s="383"/>
      <c r="C56" s="383"/>
      <c r="D56" s="383"/>
      <c r="E56" s="383"/>
      <c r="F56" s="382" t="s">
        <v>90</v>
      </c>
      <c r="G56" s="383"/>
      <c r="H56" s="383"/>
      <c r="I56" s="383"/>
      <c r="J56" s="383"/>
      <c r="K56" s="383"/>
      <c r="L56" s="383"/>
      <c r="M56" s="386"/>
    </row>
    <row r="57" spans="1:13" s="99" customFormat="1" ht="20.100000000000001" customHeight="1">
      <c r="A57" s="384"/>
      <c r="B57" s="385"/>
      <c r="C57" s="385"/>
      <c r="D57" s="385"/>
      <c r="E57" s="385"/>
      <c r="F57" s="384" t="s">
        <v>76</v>
      </c>
      <c r="G57" s="385"/>
      <c r="H57" s="385"/>
      <c r="I57" s="385"/>
      <c r="J57" s="385"/>
      <c r="K57" s="385"/>
      <c r="L57" s="385"/>
      <c r="M57" s="387"/>
    </row>
    <row r="58" spans="1:13" s="99" customFormat="1" ht="20.100000000000001" customHeight="1">
      <c r="A58" s="378" t="s">
        <v>105</v>
      </c>
      <c r="B58" s="389"/>
      <c r="C58" s="389"/>
      <c r="D58" s="164"/>
      <c r="E58" s="164"/>
      <c r="F58" s="233"/>
      <c r="G58" s="233"/>
      <c r="H58" s="233"/>
      <c r="I58" s="233"/>
      <c r="J58" s="233"/>
      <c r="K58" s="233"/>
      <c r="L58" s="233"/>
      <c r="M58" s="233"/>
    </row>
    <row r="59" spans="1:13" s="99" customFormat="1" ht="20.100000000000001" customHeight="1">
      <c r="A59" s="371" t="s">
        <v>205</v>
      </c>
      <c r="B59" s="388"/>
      <c r="C59" s="388"/>
      <c r="D59" s="388"/>
      <c r="E59" s="388"/>
      <c r="F59" s="388"/>
      <c r="G59" s="233"/>
      <c r="H59" s="233"/>
      <c r="I59" s="233"/>
      <c r="J59" s="233"/>
      <c r="K59" s="233"/>
      <c r="L59" s="233"/>
      <c r="M59" s="233"/>
    </row>
    <row r="60" spans="1:13" s="99" customFormat="1" ht="20.100000000000001" customHeight="1">
      <c r="A60" s="371" t="s">
        <v>216</v>
      </c>
      <c r="B60" s="371"/>
      <c r="C60" s="371"/>
      <c r="D60" s="371"/>
      <c r="E60" s="371"/>
      <c r="F60" s="371"/>
      <c r="G60" s="371"/>
      <c r="H60" s="371"/>
      <c r="I60" s="371"/>
      <c r="J60" s="371"/>
      <c r="K60" s="233"/>
      <c r="L60" s="233"/>
      <c r="M60" s="233"/>
    </row>
    <row r="61" spans="1:13" s="99" customFormat="1" ht="20.100000000000001" customHeight="1">
      <c r="A61" s="361" t="s">
        <v>238</v>
      </c>
      <c r="B61" s="361"/>
      <c r="C61" s="361"/>
      <c r="D61" s="361"/>
      <c r="E61" s="361"/>
      <c r="F61" s="361"/>
      <c r="G61" s="361"/>
      <c r="H61" s="361"/>
      <c r="I61" s="361"/>
      <c r="J61" s="189"/>
      <c r="K61" s="233"/>
      <c r="L61" s="233"/>
      <c r="M61" s="233"/>
    </row>
    <row r="62" spans="1:13" s="99" customFormat="1" ht="20.100000000000001" customHeight="1">
      <c r="A62" s="362" t="s">
        <v>243</v>
      </c>
      <c r="B62" s="362"/>
      <c r="C62" s="362"/>
      <c r="D62" s="362"/>
      <c r="E62" s="362"/>
      <c r="F62" s="362"/>
      <c r="G62" s="362"/>
      <c r="H62" s="362"/>
      <c r="I62" s="362"/>
      <c r="J62" s="232"/>
      <c r="K62" s="233"/>
      <c r="L62" s="233"/>
      <c r="M62" s="233"/>
    </row>
    <row r="63" spans="1:13" s="99" customFormat="1" ht="20.100000000000001" customHeight="1">
      <c r="A63" s="363" t="s">
        <v>244</v>
      </c>
      <c r="B63" s="363"/>
      <c r="C63" s="363"/>
      <c r="D63" s="363"/>
      <c r="E63" s="363"/>
      <c r="F63" s="363"/>
      <c r="G63" s="363"/>
      <c r="H63" s="363"/>
      <c r="I63" s="363"/>
      <c r="J63" s="363"/>
      <c r="K63" s="233"/>
      <c r="L63" s="233"/>
      <c r="M63" s="233"/>
    </row>
    <row r="64" spans="1:13" s="99" customFormat="1" ht="20.100000000000001" customHeight="1">
      <c r="A64" s="371" t="s">
        <v>206</v>
      </c>
      <c r="B64" s="371"/>
      <c r="C64" s="371"/>
      <c r="D64" s="371"/>
      <c r="E64" s="371"/>
      <c r="F64" s="371"/>
      <c r="G64" s="233"/>
      <c r="H64" s="233"/>
      <c r="I64" s="233"/>
      <c r="J64" s="233"/>
      <c r="K64" s="233"/>
      <c r="L64" s="233"/>
      <c r="M64" s="233"/>
    </row>
    <row r="65" spans="1:13" s="99" customFormat="1" ht="20.100000000000001" customHeight="1">
      <c r="A65" s="364" t="s">
        <v>281</v>
      </c>
      <c r="B65" s="364"/>
      <c r="C65" s="364"/>
      <c r="D65" s="364"/>
      <c r="E65" s="364"/>
      <c r="F65" s="364"/>
      <c r="G65" s="364"/>
      <c r="H65" s="364"/>
      <c r="I65" s="364"/>
      <c r="J65" s="364"/>
      <c r="K65" s="364"/>
      <c r="L65" s="233"/>
      <c r="M65" s="233"/>
    </row>
    <row r="66" spans="1:13" s="99" customFormat="1" ht="20.100000000000001" customHeight="1">
      <c r="A66" s="364" t="s">
        <v>121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</row>
    <row r="67" spans="1:13" s="99" customFormat="1" ht="20.100000000000001" customHeight="1">
      <c r="A67" s="364" t="s">
        <v>122</v>
      </c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231"/>
    </row>
    <row r="68" spans="1:13" s="99" customFormat="1" ht="20.100000000000001" customHeight="1">
      <c r="A68" s="364" t="s">
        <v>202</v>
      </c>
      <c r="B68" s="364"/>
      <c r="C68" s="364"/>
      <c r="D68" s="364"/>
      <c r="E68" s="364"/>
      <c r="F68" s="364"/>
      <c r="G68" s="364"/>
      <c r="H68" s="364"/>
      <c r="I68" s="364"/>
      <c r="J68" s="364"/>
      <c r="K68" s="364"/>
      <c r="L68" s="364"/>
      <c r="M68" s="231"/>
    </row>
    <row r="69" spans="1:13" s="99" customFormat="1" ht="20.100000000000001" customHeight="1">
      <c r="A69" s="364" t="s">
        <v>96</v>
      </c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231"/>
    </row>
    <row r="70" spans="1:13" s="99" customFormat="1" ht="20.100000000000001" customHeight="1">
      <c r="A70" s="364" t="s">
        <v>117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231"/>
    </row>
    <row r="71" spans="1:13" s="99" customFormat="1" ht="20.100000000000001" customHeight="1">
      <c r="A71" s="390" t="s">
        <v>195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</row>
    <row r="72" spans="1:13" s="99" customFormat="1" ht="20.100000000000001" customHeight="1">
      <c r="M72" s="147" t="s">
        <v>64</v>
      </c>
    </row>
    <row r="73" spans="1:13" s="99" customFormat="1" ht="20.100000000000001" customHeight="1">
      <c r="A73" s="370" t="s">
        <v>219</v>
      </c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</row>
    <row r="74" spans="1:13" s="99" customFormat="1" ht="20.100000000000001" customHeight="1">
      <c r="A74" s="370" t="s">
        <v>43</v>
      </c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</row>
    <row r="75" spans="1:13" s="99" customFormat="1" ht="20.100000000000001" customHeight="1">
      <c r="A75" s="370" t="s">
        <v>220</v>
      </c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L75" s="370"/>
      <c r="M75" s="370"/>
    </row>
    <row r="76" spans="1:13" s="99" customFormat="1" ht="20.100000000000001" customHeight="1">
      <c r="A76" s="148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8"/>
    </row>
    <row r="77" spans="1:13" s="99" customFormat="1" ht="20.100000000000001" customHeight="1">
      <c r="A77" s="117" t="s">
        <v>0</v>
      </c>
      <c r="B77" s="367" t="s">
        <v>218</v>
      </c>
      <c r="C77" s="368"/>
      <c r="D77" s="368"/>
      <c r="E77" s="369"/>
      <c r="F77" s="367" t="s">
        <v>65</v>
      </c>
      <c r="G77" s="368"/>
      <c r="H77" s="368"/>
      <c r="I77" s="369"/>
      <c r="J77" s="367" t="s">
        <v>78</v>
      </c>
      <c r="K77" s="368"/>
      <c r="L77" s="369"/>
      <c r="M77" s="51"/>
    </row>
    <row r="78" spans="1:13" s="99" customFormat="1" ht="20.100000000000001" customHeight="1">
      <c r="A78" s="119" t="s">
        <v>2</v>
      </c>
      <c r="B78" s="365" t="s">
        <v>6</v>
      </c>
      <c r="C78" s="117" t="s">
        <v>3</v>
      </c>
      <c r="D78" s="367" t="s">
        <v>7</v>
      </c>
      <c r="E78" s="369"/>
      <c r="F78" s="365" t="s">
        <v>8</v>
      </c>
      <c r="G78" s="117" t="s">
        <v>3</v>
      </c>
      <c r="H78" s="367" t="s">
        <v>7</v>
      </c>
      <c r="I78" s="369"/>
      <c r="J78" s="94" t="s">
        <v>17</v>
      </c>
      <c r="K78" s="95" t="s">
        <v>77</v>
      </c>
      <c r="L78" s="94" t="s">
        <v>80</v>
      </c>
      <c r="M78" s="55" t="s">
        <v>1</v>
      </c>
    </row>
    <row r="79" spans="1:13" s="99" customFormat="1" ht="20.100000000000001" customHeight="1">
      <c r="A79" s="118"/>
      <c r="B79" s="366"/>
      <c r="C79" s="118" t="s">
        <v>4</v>
      </c>
      <c r="D79" s="118" t="s">
        <v>5</v>
      </c>
      <c r="E79" s="118" t="s">
        <v>89</v>
      </c>
      <c r="F79" s="366"/>
      <c r="G79" s="118" t="s">
        <v>4</v>
      </c>
      <c r="H79" s="118" t="s">
        <v>5</v>
      </c>
      <c r="I79" s="118" t="s">
        <v>89</v>
      </c>
      <c r="J79" s="118" t="s">
        <v>19</v>
      </c>
      <c r="K79" s="118" t="s">
        <v>173</v>
      </c>
      <c r="L79" s="118" t="s">
        <v>79</v>
      </c>
      <c r="M79" s="57"/>
    </row>
    <row r="80" spans="1:13" s="99" customFormat="1" ht="20.100000000000001" customHeight="1">
      <c r="A80" s="33">
        <v>1</v>
      </c>
      <c r="B80" s="136" t="s">
        <v>60</v>
      </c>
      <c r="C80" s="33">
        <v>1</v>
      </c>
      <c r="D80" s="33" t="s">
        <v>9</v>
      </c>
      <c r="E80" s="137">
        <v>60150</v>
      </c>
      <c r="F80" s="136" t="s">
        <v>60</v>
      </c>
      <c r="G80" s="33">
        <v>1</v>
      </c>
      <c r="H80" s="33" t="s">
        <v>9</v>
      </c>
      <c r="I80" s="137">
        <v>60150</v>
      </c>
      <c r="J80" s="141">
        <v>560</v>
      </c>
      <c r="K80" s="141">
        <v>-2</v>
      </c>
      <c r="L80" s="137"/>
      <c r="M80" s="138" t="s">
        <v>10</v>
      </c>
    </row>
    <row r="81" spans="1:13" s="99" customFormat="1" ht="20.100000000000001" customHeight="1">
      <c r="A81" s="42">
        <v>2</v>
      </c>
      <c r="B81" s="139" t="s">
        <v>61</v>
      </c>
      <c r="C81" s="140">
        <v>2</v>
      </c>
      <c r="D81" s="42" t="s">
        <v>9</v>
      </c>
      <c r="E81" s="141">
        <v>47660</v>
      </c>
      <c r="F81" s="139" t="s">
        <v>85</v>
      </c>
      <c r="G81" s="140">
        <v>2</v>
      </c>
      <c r="H81" s="42" t="s">
        <v>9</v>
      </c>
      <c r="I81" s="141">
        <v>47660</v>
      </c>
      <c r="J81" s="141">
        <v>71</v>
      </c>
      <c r="K81" s="141">
        <v>-2</v>
      </c>
      <c r="L81" s="141" t="s">
        <v>81</v>
      </c>
      <c r="M81" s="142" t="s">
        <v>10</v>
      </c>
    </row>
    <row r="82" spans="1:13" s="99" customFormat="1" ht="20.100000000000001" customHeight="1">
      <c r="A82" s="42">
        <v>3</v>
      </c>
      <c r="B82" s="139" t="s">
        <v>62</v>
      </c>
      <c r="C82" s="42">
        <v>3</v>
      </c>
      <c r="D82" s="42" t="s">
        <v>11</v>
      </c>
      <c r="E82" s="141">
        <v>42330</v>
      </c>
      <c r="F82" s="170" t="s">
        <v>86</v>
      </c>
      <c r="G82" s="173">
        <v>3</v>
      </c>
      <c r="H82" s="173" t="s">
        <v>11</v>
      </c>
      <c r="I82" s="174">
        <v>42330</v>
      </c>
      <c r="J82" s="174">
        <v>99</v>
      </c>
      <c r="K82" s="174">
        <v>-2</v>
      </c>
      <c r="L82" s="174" t="s">
        <v>125</v>
      </c>
      <c r="M82" s="171" t="s">
        <v>10</v>
      </c>
    </row>
    <row r="83" spans="1:13" s="99" customFormat="1" ht="20.100000000000001" customHeight="1">
      <c r="A83" s="42">
        <v>4</v>
      </c>
      <c r="B83" s="139" t="s">
        <v>63</v>
      </c>
      <c r="C83" s="42">
        <v>4</v>
      </c>
      <c r="D83" s="42" t="s">
        <v>9</v>
      </c>
      <c r="E83" s="141">
        <v>45290</v>
      </c>
      <c r="F83" s="139" t="s">
        <v>88</v>
      </c>
      <c r="G83" s="42">
        <v>4</v>
      </c>
      <c r="H83" s="42" t="s">
        <v>9</v>
      </c>
      <c r="I83" s="141">
        <v>45290</v>
      </c>
      <c r="J83" s="141">
        <v>750</v>
      </c>
      <c r="K83" s="141">
        <v>-2</v>
      </c>
      <c r="L83" s="141"/>
      <c r="M83" s="142" t="s">
        <v>10</v>
      </c>
    </row>
    <row r="84" spans="1:13" s="99" customFormat="1" ht="20.100000000000001" customHeight="1">
      <c r="A84" s="42">
        <v>5</v>
      </c>
      <c r="B84" s="139" t="s">
        <v>204</v>
      </c>
      <c r="C84" s="45">
        <v>5</v>
      </c>
      <c r="D84" s="42" t="s">
        <v>11</v>
      </c>
      <c r="E84" s="141">
        <v>39100</v>
      </c>
      <c r="F84" s="178" t="s">
        <v>204</v>
      </c>
      <c r="G84" s="179">
        <v>5</v>
      </c>
      <c r="H84" s="171" t="s">
        <v>11</v>
      </c>
      <c r="I84" s="180">
        <v>39100</v>
      </c>
      <c r="J84" s="180">
        <v>261</v>
      </c>
      <c r="K84" s="180">
        <v>2</v>
      </c>
      <c r="L84" s="180"/>
      <c r="M84" s="171" t="s">
        <v>106</v>
      </c>
    </row>
    <row r="85" spans="1:13" s="99" customFormat="1" ht="20.100000000000001" customHeight="1">
      <c r="A85" s="151"/>
      <c r="B85" s="151"/>
      <c r="C85" s="151"/>
      <c r="D85" s="152" t="s">
        <v>12</v>
      </c>
      <c r="E85" s="153">
        <f>SUM(E80:E84)</f>
        <v>234530</v>
      </c>
      <c r="F85" s="165"/>
      <c r="G85" s="165"/>
      <c r="H85" s="152" t="s">
        <v>12</v>
      </c>
      <c r="I85" s="153">
        <f>SUM(I80:I84)</f>
        <v>234530</v>
      </c>
      <c r="J85" s="153"/>
      <c r="K85" s="153"/>
      <c r="L85" s="153"/>
      <c r="M85" s="151"/>
    </row>
    <row r="86" spans="1:13" s="99" customFormat="1" ht="20.100000000000001" customHeight="1">
      <c r="A86" s="382" t="s">
        <v>93</v>
      </c>
      <c r="B86" s="383"/>
      <c r="C86" s="383"/>
      <c r="D86" s="383"/>
      <c r="E86" s="386"/>
      <c r="F86" s="382" t="s">
        <v>91</v>
      </c>
      <c r="G86" s="383"/>
      <c r="H86" s="383"/>
      <c r="I86" s="383"/>
      <c r="J86" s="383"/>
      <c r="K86" s="383"/>
      <c r="L86" s="383"/>
      <c r="M86" s="386"/>
    </row>
    <row r="87" spans="1:13" s="99" customFormat="1" ht="20.100000000000001" customHeight="1">
      <c r="A87" s="384"/>
      <c r="B87" s="385"/>
      <c r="C87" s="385"/>
      <c r="D87" s="385"/>
      <c r="E87" s="387"/>
      <c r="F87" s="384"/>
      <c r="G87" s="385"/>
      <c r="H87" s="385"/>
      <c r="I87" s="385"/>
      <c r="J87" s="385"/>
      <c r="K87" s="385"/>
      <c r="L87" s="385"/>
      <c r="M87" s="387"/>
    </row>
    <row r="88" spans="1:13" s="99" customFormat="1" ht="20.100000000000001" customHeight="1">
      <c r="A88" s="378" t="s">
        <v>105</v>
      </c>
      <c r="B88" s="389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1:13" s="99" customFormat="1" ht="20.100000000000001" customHeight="1">
      <c r="A89" s="371" t="s">
        <v>205</v>
      </c>
      <c r="B89" s="371"/>
      <c r="C89" s="371"/>
      <c r="D89" s="371"/>
      <c r="E89" s="371"/>
      <c r="F89" s="371"/>
      <c r="G89" s="160"/>
      <c r="H89" s="160"/>
      <c r="I89" s="160"/>
      <c r="J89" s="160"/>
      <c r="K89" s="160"/>
      <c r="L89" s="160"/>
      <c r="M89" s="160"/>
    </row>
    <row r="90" spans="1:13" s="99" customFormat="1" ht="20.100000000000001" customHeight="1">
      <c r="A90" s="371" t="s">
        <v>215</v>
      </c>
      <c r="B90" s="371"/>
      <c r="C90" s="371"/>
      <c r="D90" s="371"/>
      <c r="E90" s="371"/>
      <c r="F90" s="371"/>
      <c r="G90" s="371"/>
      <c r="H90" s="371"/>
      <c r="I90" s="371"/>
      <c r="J90" s="371"/>
      <c r="K90" s="167"/>
      <c r="L90" s="167"/>
      <c r="M90" s="167"/>
    </row>
    <row r="91" spans="1:13" s="99" customFormat="1" ht="20.100000000000001" customHeight="1">
      <c r="A91" s="361" t="s">
        <v>192</v>
      </c>
      <c r="B91" s="361"/>
      <c r="C91" s="361"/>
      <c r="D91" s="361"/>
      <c r="E91" s="361"/>
      <c r="F91" s="361"/>
      <c r="G91" s="361"/>
      <c r="H91" s="361"/>
      <c r="I91" s="361"/>
      <c r="J91" s="189"/>
      <c r="K91" s="167"/>
      <c r="L91" s="167"/>
      <c r="M91" s="167"/>
    </row>
    <row r="92" spans="1:13" s="99" customFormat="1" ht="20.100000000000001" customHeight="1">
      <c r="A92" s="362" t="s">
        <v>227</v>
      </c>
      <c r="B92" s="362"/>
      <c r="C92" s="362"/>
      <c r="D92" s="362"/>
      <c r="E92" s="362"/>
      <c r="F92" s="362"/>
      <c r="G92" s="362"/>
      <c r="H92" s="362"/>
      <c r="I92" s="362"/>
      <c r="J92" s="232"/>
      <c r="K92" s="167"/>
      <c r="L92" s="167"/>
      <c r="M92" s="167"/>
    </row>
    <row r="93" spans="1:13" s="99" customFormat="1" ht="20.100000000000001" customHeight="1">
      <c r="A93" s="363" t="s">
        <v>123</v>
      </c>
      <c r="B93" s="363"/>
      <c r="C93" s="363"/>
      <c r="D93" s="363"/>
      <c r="E93" s="363"/>
      <c r="F93" s="363"/>
      <c r="G93" s="363"/>
      <c r="H93" s="363"/>
      <c r="I93" s="363"/>
      <c r="J93" s="363"/>
      <c r="K93" s="167"/>
      <c r="L93" s="167"/>
      <c r="M93" s="167"/>
    </row>
    <row r="94" spans="1:13" s="99" customFormat="1" ht="20.100000000000001" customHeight="1">
      <c r="A94" s="364" t="s">
        <v>126</v>
      </c>
      <c r="B94" s="364"/>
      <c r="C94" s="364"/>
      <c r="D94" s="364"/>
      <c r="E94" s="364"/>
      <c r="F94" s="364"/>
      <c r="G94" s="364"/>
      <c r="H94" s="364"/>
      <c r="I94" s="233"/>
      <c r="J94" s="233"/>
      <c r="K94" s="233"/>
      <c r="L94" s="233"/>
      <c r="M94" s="233"/>
    </row>
    <row r="95" spans="1:13" s="99" customFormat="1" ht="20.100000000000001" customHeight="1">
      <c r="A95" s="364" t="s">
        <v>221</v>
      </c>
      <c r="B95" s="364"/>
      <c r="C95" s="364"/>
      <c r="D95" s="364"/>
      <c r="E95" s="364"/>
      <c r="F95" s="364"/>
      <c r="G95" s="233"/>
      <c r="H95" s="233"/>
      <c r="I95" s="233"/>
      <c r="J95" s="233"/>
      <c r="K95" s="233"/>
      <c r="L95" s="233"/>
      <c r="M95" s="233"/>
    </row>
    <row r="96" spans="1:13" s="99" customFormat="1" ht="20.100000000000001" customHeight="1">
      <c r="A96" s="364" t="s">
        <v>127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64"/>
    </row>
    <row r="97" spans="1:12" s="99" customFormat="1" ht="20.100000000000001" customHeight="1">
      <c r="A97" s="364" t="s">
        <v>122</v>
      </c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</row>
    <row r="98" spans="1:12" s="99" customFormat="1" ht="20.100000000000001" customHeight="1">
      <c r="A98" s="364" t="s">
        <v>202</v>
      </c>
      <c r="B98" s="364"/>
      <c r="C98" s="364"/>
      <c r="D98" s="364"/>
      <c r="E98" s="364"/>
      <c r="F98" s="364"/>
      <c r="G98" s="364"/>
      <c r="H98" s="364"/>
      <c r="I98" s="364"/>
      <c r="J98" s="364"/>
      <c r="K98" s="364"/>
      <c r="L98" s="364"/>
    </row>
    <row r="99" spans="1:12" s="99" customFormat="1" ht="20.100000000000001" customHeight="1">
      <c r="A99" s="364" t="s">
        <v>97</v>
      </c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</row>
    <row r="100" spans="1:12" s="99" customFormat="1" ht="20.100000000000001" customHeight="1">
      <c r="A100" s="364" t="s">
        <v>117</v>
      </c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</row>
  </sheetData>
  <mergeCells count="85">
    <mergeCell ref="A100:L100"/>
    <mergeCell ref="A38:L38"/>
    <mergeCell ref="A39:L39"/>
    <mergeCell ref="A40:L40"/>
    <mergeCell ref="A61:I61"/>
    <mergeCell ref="A66:L66"/>
    <mergeCell ref="A71:M71"/>
    <mergeCell ref="A67:L67"/>
    <mergeCell ref="A68:L68"/>
    <mergeCell ref="A69:L69"/>
    <mergeCell ref="A70:L70"/>
    <mergeCell ref="A62:I62"/>
    <mergeCell ref="A65:K65"/>
    <mergeCell ref="A99:L99"/>
    <mergeCell ref="F56:M56"/>
    <mergeCell ref="A93:J93"/>
    <mergeCell ref="A96:L96"/>
    <mergeCell ref="A97:L97"/>
    <mergeCell ref="A98:L98"/>
    <mergeCell ref="J77:L77"/>
    <mergeCell ref="A91:I91"/>
    <mergeCell ref="A92:I92"/>
    <mergeCell ref="B78:B79"/>
    <mergeCell ref="D78:E78"/>
    <mergeCell ref="F78:F79"/>
    <mergeCell ref="H78:I78"/>
    <mergeCell ref="A95:F95"/>
    <mergeCell ref="A94:H94"/>
    <mergeCell ref="A90:J90"/>
    <mergeCell ref="F57:M57"/>
    <mergeCell ref="A89:F89"/>
    <mergeCell ref="F86:M87"/>
    <mergeCell ref="A86:E87"/>
    <mergeCell ref="A73:M73"/>
    <mergeCell ref="A74:M74"/>
    <mergeCell ref="A75:M75"/>
    <mergeCell ref="B77:E77"/>
    <mergeCell ref="F77:I77"/>
    <mergeCell ref="A56:E57"/>
    <mergeCell ref="A59:F59"/>
    <mergeCell ref="A58:C58"/>
    <mergeCell ref="A64:F64"/>
    <mergeCell ref="A63:J63"/>
    <mergeCell ref="A60:J60"/>
    <mergeCell ref="A88:B88"/>
    <mergeCell ref="B8:B9"/>
    <mergeCell ref="D8:E8"/>
    <mergeCell ref="F8:F9"/>
    <mergeCell ref="H8:I8"/>
    <mergeCell ref="A44:M44"/>
    <mergeCell ref="A23:B23"/>
    <mergeCell ref="A24:F24"/>
    <mergeCell ref="A29:F29"/>
    <mergeCell ref="A42:M42"/>
    <mergeCell ref="A21:E22"/>
    <mergeCell ref="F21:M21"/>
    <mergeCell ref="F22:M22"/>
    <mergeCell ref="A31:I31"/>
    <mergeCell ref="A34:H34"/>
    <mergeCell ref="A35:F35"/>
    <mergeCell ref="A30:I30"/>
    <mergeCell ref="A1:M1"/>
    <mergeCell ref="A3:M3"/>
    <mergeCell ref="A4:M4"/>
    <mergeCell ref="A5:M5"/>
    <mergeCell ref="B7:E7"/>
    <mergeCell ref="F7:I7"/>
    <mergeCell ref="J7:L7"/>
    <mergeCell ref="A28:J28"/>
    <mergeCell ref="A25:J25"/>
    <mergeCell ref="A26:I26"/>
    <mergeCell ref="A27:I27"/>
    <mergeCell ref="A32:I32"/>
    <mergeCell ref="A33:L33"/>
    <mergeCell ref="A37:L37"/>
    <mergeCell ref="B48:B49"/>
    <mergeCell ref="F48:F49"/>
    <mergeCell ref="B47:E47"/>
    <mergeCell ref="A45:M45"/>
    <mergeCell ref="J47:L47"/>
    <mergeCell ref="F47:I47"/>
    <mergeCell ref="D48:E48"/>
    <mergeCell ref="H48:I48"/>
    <mergeCell ref="A46:M46"/>
    <mergeCell ref="A36:L36"/>
  </mergeCells>
  <phoneticPr fontId="4" type="noConversion"/>
  <printOptions horizontalCentered="1"/>
  <pageMargins left="0.15748031496062992" right="0.15748031496062992" top="0.62992125984251968" bottom="0.23622047244094491" header="0.43307086614173229" footer="0.11811023622047245"/>
  <pageSetup paperSize="9" scale="90" orientation="landscape" r:id="rId1"/>
  <headerFooter alignWithMargins="0"/>
  <rowBreaks count="3" manualBreakCount="3">
    <brk id="28" max="16383" man="1"/>
    <brk id="40" max="12" man="1"/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tabSelected="1" topLeftCell="A13" zoomScale="80" zoomScaleNormal="80" zoomScaleSheetLayoutView="100" workbookViewId="0">
      <selection activeCell="N36" sqref="N36"/>
    </sheetView>
  </sheetViews>
  <sheetFormatPr defaultColWidth="9.140625" defaultRowHeight="20.100000000000001" customHeight="1"/>
  <cols>
    <col min="1" max="1" width="7.140625" style="46" customWidth="1"/>
    <col min="2" max="2" width="35" style="46" customWidth="1"/>
    <col min="3" max="5" width="8.140625" style="46" customWidth="1"/>
    <col min="6" max="6" width="34.42578125" style="46" customWidth="1"/>
    <col min="7" max="7" width="8.7109375" style="46" customWidth="1"/>
    <col min="8" max="8" width="6.7109375" style="46" customWidth="1"/>
    <col min="9" max="10" width="8.7109375" style="46" customWidth="1"/>
    <col min="11" max="11" width="15.140625" style="46" bestFit="1" customWidth="1"/>
    <col min="12" max="12" width="8.7109375" style="46" customWidth="1"/>
    <col min="13" max="13" width="14.7109375" style="46" bestFit="1" customWidth="1"/>
    <col min="14" max="16384" width="9.140625" style="46"/>
  </cols>
  <sheetData>
    <row r="1" spans="1:15" ht="23.25">
      <c r="M1" s="97" t="s">
        <v>64</v>
      </c>
    </row>
    <row r="2" spans="1:15" s="47" customFormat="1" ht="23.25">
      <c r="A2" s="393" t="s">
        <v>219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5" s="47" customFormat="1" ht="23.25">
      <c r="A3" s="393" t="s">
        <v>43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5" s="47" customFormat="1" ht="23.25">
      <c r="A4" s="393" t="s">
        <v>220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5" s="50" customFormat="1" ht="10.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8"/>
    </row>
    <row r="6" spans="1:15" s="52" customFormat="1" ht="24.75" customHeight="1">
      <c r="A6" s="53" t="s">
        <v>0</v>
      </c>
      <c r="B6" s="367" t="s">
        <v>218</v>
      </c>
      <c r="C6" s="368"/>
      <c r="D6" s="368"/>
      <c r="E6" s="369"/>
      <c r="F6" s="367" t="s">
        <v>65</v>
      </c>
      <c r="G6" s="368"/>
      <c r="H6" s="368"/>
      <c r="I6" s="369"/>
      <c r="J6" s="367" t="s">
        <v>84</v>
      </c>
      <c r="K6" s="368"/>
      <c r="L6" s="369"/>
      <c r="M6" s="51"/>
    </row>
    <row r="7" spans="1:15" s="52" customFormat="1" ht="21">
      <c r="A7" s="394" t="s">
        <v>2</v>
      </c>
      <c r="B7" s="365" t="s">
        <v>6</v>
      </c>
      <c r="C7" s="54" t="s">
        <v>3</v>
      </c>
      <c r="D7" s="367" t="s">
        <v>7</v>
      </c>
      <c r="E7" s="369"/>
      <c r="F7" s="365" t="s">
        <v>8</v>
      </c>
      <c r="G7" s="54" t="s">
        <v>3</v>
      </c>
      <c r="H7" s="367" t="s">
        <v>7</v>
      </c>
      <c r="I7" s="369"/>
      <c r="J7" s="94" t="s">
        <v>17</v>
      </c>
      <c r="K7" s="95" t="s">
        <v>77</v>
      </c>
      <c r="L7" s="94" t="s">
        <v>80</v>
      </c>
      <c r="M7" s="55" t="s">
        <v>1</v>
      </c>
    </row>
    <row r="8" spans="1:15" s="52" customFormat="1" ht="21">
      <c r="A8" s="366"/>
      <c r="B8" s="366"/>
      <c r="C8" s="56" t="s">
        <v>4</v>
      </c>
      <c r="D8" s="116" t="s">
        <v>5</v>
      </c>
      <c r="E8" s="56" t="s">
        <v>89</v>
      </c>
      <c r="F8" s="366"/>
      <c r="G8" s="56" t="s">
        <v>4</v>
      </c>
      <c r="H8" s="116" t="s">
        <v>5</v>
      </c>
      <c r="I8" s="56" t="s">
        <v>89</v>
      </c>
      <c r="J8" s="56" t="s">
        <v>19</v>
      </c>
      <c r="K8" s="56" t="s">
        <v>173</v>
      </c>
      <c r="L8" s="56" t="s">
        <v>79</v>
      </c>
      <c r="M8" s="57"/>
    </row>
    <row r="9" spans="1:15" s="39" customFormat="1" ht="21">
      <c r="A9" s="35"/>
      <c r="B9" s="36"/>
      <c r="C9" s="33"/>
      <c r="D9" s="33"/>
      <c r="E9" s="37"/>
      <c r="F9" s="36"/>
      <c r="G9" s="33"/>
      <c r="H9" s="33"/>
      <c r="I9" s="37"/>
      <c r="J9" s="37"/>
      <c r="K9" s="37"/>
      <c r="L9" s="37"/>
      <c r="M9" s="38"/>
    </row>
    <row r="10" spans="1:15" s="39" customFormat="1" ht="21">
      <c r="A10" s="58"/>
      <c r="B10" s="59"/>
      <c r="C10" s="45"/>
      <c r="D10" s="45"/>
      <c r="E10" s="60"/>
      <c r="F10" s="59"/>
      <c r="G10" s="45"/>
      <c r="H10" s="45"/>
      <c r="I10" s="60"/>
      <c r="J10" s="60"/>
      <c r="K10" s="60"/>
      <c r="L10" s="60"/>
      <c r="M10" s="61"/>
    </row>
    <row r="11" spans="1:15" s="39" customFormat="1" ht="21">
      <c r="A11" s="34"/>
      <c r="B11" s="62"/>
      <c r="C11" s="42"/>
      <c r="D11" s="42"/>
      <c r="E11" s="41"/>
      <c r="F11" s="62"/>
      <c r="G11" s="42"/>
      <c r="H11" s="42"/>
      <c r="I11" s="41"/>
      <c r="J11" s="41"/>
      <c r="K11" s="41"/>
      <c r="L11" s="41"/>
      <c r="M11" s="43"/>
    </row>
    <row r="12" spans="1:15" s="39" customFormat="1" ht="21">
      <c r="A12" s="34"/>
      <c r="B12" s="62"/>
      <c r="C12" s="63"/>
      <c r="D12" s="34"/>
      <c r="E12" s="44"/>
      <c r="F12" s="62"/>
      <c r="G12" s="63"/>
      <c r="H12" s="34"/>
      <c r="I12" s="44"/>
      <c r="J12" s="44"/>
      <c r="K12" s="44"/>
      <c r="L12" s="44"/>
      <c r="M12" s="34"/>
    </row>
    <row r="13" spans="1:15" s="39" customFormat="1" ht="20.100000000000001" customHeight="1">
      <c r="A13" s="34"/>
      <c r="B13" s="62"/>
      <c r="C13" s="63"/>
      <c r="D13" s="34"/>
      <c r="E13" s="44"/>
      <c r="F13" s="62"/>
      <c r="G13" s="63"/>
      <c r="H13" s="34"/>
      <c r="I13" s="44"/>
      <c r="J13" s="44"/>
      <c r="K13" s="44"/>
      <c r="L13" s="44"/>
      <c r="M13" s="34"/>
    </row>
    <row r="14" spans="1:15" s="39" customFormat="1" ht="20.100000000000001" customHeight="1">
      <c r="A14" s="34"/>
      <c r="B14" s="40"/>
      <c r="C14" s="34"/>
      <c r="D14" s="34"/>
      <c r="E14" s="41"/>
      <c r="F14" s="40"/>
      <c r="G14" s="34"/>
      <c r="H14" s="34"/>
      <c r="I14" s="41"/>
      <c r="J14" s="41"/>
      <c r="K14" s="41"/>
      <c r="L14" s="41"/>
      <c r="M14" s="34"/>
    </row>
    <row r="15" spans="1:15" s="68" customFormat="1" ht="20.25" customHeight="1">
      <c r="A15" s="64"/>
      <c r="B15" s="64"/>
      <c r="C15" s="64"/>
      <c r="D15" s="65" t="s">
        <v>12</v>
      </c>
      <c r="E15" s="66">
        <f>SUM(E9:E14)</f>
        <v>0</v>
      </c>
      <c r="F15" s="67"/>
      <c r="G15" s="67"/>
      <c r="H15" s="65" t="s">
        <v>12</v>
      </c>
      <c r="I15" s="66">
        <f>SUM(I9:I14)</f>
        <v>0</v>
      </c>
      <c r="J15" s="66"/>
      <c r="K15" s="66"/>
      <c r="L15" s="66"/>
      <c r="M15" s="64"/>
      <c r="O15" s="69"/>
    </row>
    <row r="16" spans="1:15" s="99" customFormat="1" ht="21.2" customHeight="1">
      <c r="A16" s="382" t="s">
        <v>46</v>
      </c>
      <c r="B16" s="383"/>
      <c r="C16" s="383"/>
      <c r="D16" s="383"/>
      <c r="E16" s="386"/>
      <c r="F16" s="391" t="s">
        <v>92</v>
      </c>
      <c r="G16" s="391"/>
      <c r="H16" s="391"/>
      <c r="I16" s="391"/>
      <c r="J16" s="391"/>
      <c r="K16" s="391"/>
      <c r="L16" s="391"/>
      <c r="M16" s="392"/>
    </row>
    <row r="17" spans="1:13" s="99" customFormat="1" ht="21.2" customHeight="1">
      <c r="A17" s="384"/>
      <c r="B17" s="385"/>
      <c r="C17" s="385"/>
      <c r="D17" s="385"/>
      <c r="E17" s="387"/>
      <c r="F17" s="391" t="s">
        <v>83</v>
      </c>
      <c r="G17" s="391"/>
      <c r="H17" s="391"/>
      <c r="I17" s="391"/>
      <c r="J17" s="391"/>
      <c r="K17" s="391"/>
      <c r="L17" s="391"/>
      <c r="M17" s="392"/>
    </row>
    <row r="18" spans="1:13" s="168" customFormat="1" ht="19.149999999999999" customHeight="1">
      <c r="A18" s="378" t="s">
        <v>105</v>
      </c>
      <c r="B18" s="378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s="99" customFormat="1" ht="19.149999999999999" customHeight="1">
      <c r="A19" s="379" t="s">
        <v>205</v>
      </c>
      <c r="B19" s="380"/>
      <c r="C19" s="380"/>
      <c r="D19" s="380"/>
      <c r="E19" s="380"/>
      <c r="F19" s="380"/>
      <c r="G19" s="167"/>
      <c r="H19" s="167"/>
      <c r="I19" s="167"/>
      <c r="J19" s="167"/>
      <c r="K19" s="167"/>
      <c r="L19" s="167"/>
      <c r="M19" s="167"/>
    </row>
    <row r="20" spans="1:13" s="99" customFormat="1" ht="19.149999999999999" customHeight="1">
      <c r="A20" s="371" t="s">
        <v>119</v>
      </c>
      <c r="B20" s="371"/>
      <c r="C20" s="371"/>
      <c r="D20" s="371"/>
      <c r="E20" s="371"/>
      <c r="F20" s="371"/>
      <c r="G20" s="371"/>
      <c r="H20" s="371"/>
      <c r="I20" s="371"/>
      <c r="J20" s="371"/>
      <c r="K20" s="167"/>
      <c r="L20" s="167"/>
      <c r="M20" s="167"/>
    </row>
    <row r="21" spans="1:13" s="99" customFormat="1" ht="19.149999999999999" customHeight="1">
      <c r="A21" s="361" t="s">
        <v>192</v>
      </c>
      <c r="B21" s="361"/>
      <c r="C21" s="361"/>
      <c r="D21" s="361"/>
      <c r="E21" s="361"/>
      <c r="F21" s="361"/>
      <c r="G21" s="361"/>
      <c r="H21" s="361"/>
      <c r="I21" s="361"/>
      <c r="J21" s="189"/>
      <c r="K21" s="167"/>
      <c r="L21" s="167"/>
      <c r="M21" s="167"/>
    </row>
    <row r="22" spans="1:13" s="99" customFormat="1" ht="19.149999999999999" customHeight="1">
      <c r="A22" s="362" t="s">
        <v>227</v>
      </c>
      <c r="B22" s="362"/>
      <c r="C22" s="362"/>
      <c r="D22" s="362"/>
      <c r="E22" s="362"/>
      <c r="F22" s="362"/>
      <c r="G22" s="362"/>
      <c r="H22" s="362"/>
      <c r="I22" s="362"/>
      <c r="J22" s="232"/>
      <c r="K22" s="167"/>
      <c r="L22" s="167"/>
      <c r="M22" s="167"/>
    </row>
    <row r="23" spans="1:13" s="99" customFormat="1" ht="19.149999999999999" customHeight="1">
      <c r="A23" s="363" t="s">
        <v>123</v>
      </c>
      <c r="B23" s="363"/>
      <c r="C23" s="363"/>
      <c r="D23" s="363"/>
      <c r="E23" s="363"/>
      <c r="F23" s="363"/>
      <c r="G23" s="363"/>
      <c r="H23" s="363"/>
      <c r="I23" s="363"/>
      <c r="J23" s="363"/>
      <c r="K23" s="167"/>
      <c r="L23" s="167"/>
      <c r="M23" s="167"/>
    </row>
    <row r="24" spans="1:13" s="99" customFormat="1" ht="19.149999999999999" customHeight="1">
      <c r="A24" s="371" t="s">
        <v>95</v>
      </c>
      <c r="B24" s="371"/>
      <c r="C24" s="371"/>
      <c r="D24" s="371"/>
      <c r="E24" s="371"/>
      <c r="F24" s="371"/>
      <c r="G24" s="167"/>
      <c r="H24" s="167"/>
      <c r="I24" s="167"/>
      <c r="J24" s="167"/>
      <c r="K24" s="167"/>
      <c r="L24" s="167"/>
      <c r="M24" s="167"/>
    </row>
    <row r="25" spans="1:13" s="99" customFormat="1" ht="19.149999999999999" customHeight="1">
      <c r="A25" s="371" t="s">
        <v>120</v>
      </c>
      <c r="B25" s="371"/>
      <c r="C25" s="371"/>
      <c r="D25" s="371"/>
      <c r="E25" s="371"/>
      <c r="F25" s="371"/>
      <c r="G25" s="371"/>
      <c r="H25" s="371"/>
      <c r="I25" s="371"/>
      <c r="J25" s="167"/>
      <c r="K25" s="167"/>
      <c r="L25" s="167"/>
      <c r="M25" s="167"/>
    </row>
    <row r="26" spans="1:13" s="99" customFormat="1" ht="19.149999999999999" customHeight="1">
      <c r="A26" s="362" t="s">
        <v>192</v>
      </c>
      <c r="B26" s="362"/>
      <c r="C26" s="362"/>
      <c r="D26" s="362"/>
      <c r="E26" s="362"/>
      <c r="F26" s="362"/>
      <c r="G26" s="362"/>
      <c r="H26" s="362"/>
      <c r="I26" s="362"/>
      <c r="J26" s="189"/>
      <c r="K26" s="189"/>
      <c r="L26" s="189"/>
      <c r="M26" s="167"/>
    </row>
    <row r="27" spans="1:13" s="99" customFormat="1" ht="19.149999999999999" customHeight="1">
      <c r="A27" s="362" t="s">
        <v>226</v>
      </c>
      <c r="B27" s="362"/>
      <c r="C27" s="362"/>
      <c r="D27" s="362"/>
      <c r="E27" s="362"/>
      <c r="F27" s="362"/>
      <c r="G27" s="362"/>
      <c r="H27" s="362"/>
      <c r="I27" s="362"/>
      <c r="J27" s="233"/>
      <c r="K27" s="233"/>
      <c r="L27" s="233"/>
      <c r="M27" s="167"/>
    </row>
    <row r="28" spans="1:13" s="99" customFormat="1" ht="19.149999999999999" customHeight="1">
      <c r="A28" s="363" t="s">
        <v>217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167"/>
    </row>
    <row r="29" spans="1:13" s="99" customFormat="1" ht="19.149999999999999" customHeight="1">
      <c r="A29" s="364" t="s">
        <v>112</v>
      </c>
      <c r="B29" s="364"/>
      <c r="C29" s="364"/>
      <c r="D29" s="364"/>
      <c r="E29" s="364"/>
      <c r="F29" s="364"/>
      <c r="G29" s="364"/>
      <c r="H29" s="364"/>
      <c r="I29" s="167"/>
      <c r="J29" s="167"/>
      <c r="K29" s="167"/>
      <c r="L29" s="167"/>
      <c r="M29" s="167"/>
    </row>
    <row r="30" spans="1:13" s="99" customFormat="1" ht="19.149999999999999" customHeight="1">
      <c r="A30" s="364" t="s">
        <v>221</v>
      </c>
      <c r="B30" s="364"/>
      <c r="C30" s="364"/>
      <c r="D30" s="364"/>
      <c r="E30" s="364"/>
      <c r="F30" s="364"/>
      <c r="G30" s="201"/>
      <c r="H30" s="201"/>
      <c r="I30" s="167"/>
      <c r="J30" s="167"/>
      <c r="K30" s="167"/>
      <c r="L30" s="167"/>
      <c r="M30" s="167"/>
    </row>
    <row r="31" spans="1:13" s="99" customFormat="1" ht="19.149999999999999" customHeight="1">
      <c r="A31" s="364" t="s">
        <v>201</v>
      </c>
      <c r="B31" s="364"/>
      <c r="C31" s="364"/>
      <c r="D31" s="364"/>
      <c r="E31" s="364"/>
      <c r="F31" s="364"/>
      <c r="G31" s="364"/>
      <c r="H31" s="364"/>
      <c r="I31" s="167"/>
      <c r="J31" s="167"/>
      <c r="K31" s="167"/>
      <c r="L31" s="167"/>
      <c r="M31" s="167"/>
    </row>
    <row r="32" spans="1:13" s="99" customFormat="1" ht="19.149999999999999" customHeight="1">
      <c r="A32" s="364" t="s">
        <v>122</v>
      </c>
      <c r="B32" s="364"/>
      <c r="C32" s="364"/>
      <c r="D32" s="364"/>
      <c r="E32" s="364"/>
      <c r="F32" s="364"/>
      <c r="G32" s="364"/>
      <c r="H32" s="364"/>
      <c r="I32" s="167"/>
      <c r="J32" s="167"/>
      <c r="K32" s="167"/>
      <c r="L32" s="167"/>
      <c r="M32" s="233"/>
    </row>
    <row r="33" spans="1:13" s="99" customFormat="1" ht="19.149999999999999" customHeight="1">
      <c r="A33" s="364" t="s">
        <v>202</v>
      </c>
      <c r="B33" s="364"/>
      <c r="C33" s="364"/>
      <c r="D33" s="364"/>
      <c r="E33" s="364"/>
      <c r="F33" s="364"/>
      <c r="G33" s="364"/>
      <c r="H33" s="364"/>
      <c r="I33" s="233"/>
      <c r="J33" s="233"/>
      <c r="K33" s="233"/>
      <c r="L33" s="233"/>
      <c r="M33" s="233"/>
    </row>
    <row r="34" spans="1:13" s="99" customFormat="1" ht="19.149999999999999" customHeight="1">
      <c r="A34" s="364" t="s">
        <v>96</v>
      </c>
      <c r="B34" s="364"/>
      <c r="C34" s="364"/>
      <c r="D34" s="364"/>
      <c r="E34" s="364"/>
      <c r="F34" s="364"/>
      <c r="G34" s="364"/>
      <c r="H34" s="364"/>
      <c r="I34" s="166"/>
      <c r="J34" s="166"/>
      <c r="K34" s="166"/>
      <c r="L34" s="166"/>
      <c r="M34" s="166"/>
    </row>
    <row r="35" spans="1:13" s="99" customFormat="1" ht="19.149999999999999" customHeight="1">
      <c r="A35" s="364" t="s">
        <v>117</v>
      </c>
      <c r="B35" s="364"/>
      <c r="C35" s="364"/>
      <c r="D35" s="364"/>
      <c r="E35" s="364"/>
      <c r="F35" s="364"/>
      <c r="G35" s="166"/>
      <c r="H35" s="166"/>
      <c r="I35" s="166"/>
      <c r="J35" s="166"/>
      <c r="K35" s="166"/>
      <c r="L35" s="166"/>
      <c r="M35" s="166"/>
    </row>
    <row r="37" spans="1:13" ht="20.100000000000001" customHeight="1">
      <c r="B37" s="362"/>
      <c r="C37" s="362"/>
      <c r="D37" s="362"/>
      <c r="E37" s="362"/>
      <c r="F37" s="362"/>
      <c r="G37" s="362"/>
      <c r="H37" s="362"/>
      <c r="I37" s="362"/>
      <c r="J37" s="362"/>
      <c r="K37" s="362"/>
    </row>
    <row r="38" spans="1:13" ht="20.100000000000001" customHeight="1">
      <c r="B38" s="371"/>
      <c r="C38" s="371"/>
      <c r="D38" s="371"/>
      <c r="E38" s="371"/>
      <c r="F38" s="371"/>
      <c r="G38" s="371"/>
      <c r="H38" s="371"/>
      <c r="I38" s="371"/>
      <c r="J38" s="371"/>
      <c r="K38" s="371"/>
    </row>
  </sheetData>
  <mergeCells count="34">
    <mergeCell ref="B37:K37"/>
    <mergeCell ref="B38:K38"/>
    <mergeCell ref="A21:I21"/>
    <mergeCell ref="A22:I22"/>
    <mergeCell ref="A33:H33"/>
    <mergeCell ref="A27:I27"/>
    <mergeCell ref="A25:I25"/>
    <mergeCell ref="A26:I26"/>
    <mergeCell ref="A34:H34"/>
    <mergeCell ref="A35:F35"/>
    <mergeCell ref="A29:H29"/>
    <mergeCell ref="A30:F30"/>
    <mergeCell ref="A31:H31"/>
    <mergeCell ref="A32:H32"/>
    <mergeCell ref="A28:L28"/>
    <mergeCell ref="A7:A8"/>
    <mergeCell ref="B7:B8"/>
    <mergeCell ref="D7:E7"/>
    <mergeCell ref="F7:F8"/>
    <mergeCell ref="H7:I7"/>
    <mergeCell ref="A2:M2"/>
    <mergeCell ref="A3:M3"/>
    <mergeCell ref="A4:M4"/>
    <mergeCell ref="B6:E6"/>
    <mergeCell ref="F6:I6"/>
    <mergeCell ref="J6:L6"/>
    <mergeCell ref="A16:E17"/>
    <mergeCell ref="F16:M16"/>
    <mergeCell ref="F17:M17"/>
    <mergeCell ref="A23:J23"/>
    <mergeCell ref="A24:F24"/>
    <mergeCell ref="A18:B18"/>
    <mergeCell ref="A19:F19"/>
    <mergeCell ref="A20:J20"/>
  </mergeCells>
  <printOptions horizontalCentered="1"/>
  <pageMargins left="3.937007874015748E-2" right="3.937007874015748E-2" top="0.35433070866141736" bottom="3.937007874015748E-2" header="0.31496062992125984" footer="3.937007874015748E-2"/>
  <pageSetup paperSize="9" scale="75" orientation="landscape" r:id="rId1"/>
  <rowBreaks count="1" manualBreakCount="1">
    <brk id="35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topLeftCell="A34" zoomScale="90" zoomScaleNormal="90" zoomScaleSheetLayoutView="100" workbookViewId="0">
      <selection activeCell="R14" sqref="R14"/>
    </sheetView>
  </sheetViews>
  <sheetFormatPr defaultColWidth="9.140625" defaultRowHeight="20.100000000000001" customHeight="1"/>
  <cols>
    <col min="1" max="1" width="5.42578125" style="47" customWidth="1"/>
    <col min="2" max="2" width="21.42578125" style="47" customWidth="1"/>
    <col min="3" max="5" width="8" style="47" customWidth="1"/>
    <col min="6" max="6" width="26.85546875" style="47" customWidth="1"/>
    <col min="7" max="10" width="8.85546875" style="47" customWidth="1"/>
    <col min="11" max="11" width="10.7109375" style="47" customWidth="1"/>
    <col min="12" max="12" width="9" style="47" customWidth="1"/>
    <col min="13" max="13" width="14.42578125" style="47" customWidth="1"/>
    <col min="14" max="16384" width="9.140625" style="47"/>
  </cols>
  <sheetData>
    <row r="1" spans="1:13" ht="23.25" customHeight="1">
      <c r="M1" s="129" t="s">
        <v>71</v>
      </c>
    </row>
    <row r="2" spans="1:13" ht="23.25" customHeight="1">
      <c r="A2" s="399" t="s">
        <v>15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23.25" customHeight="1">
      <c r="A3" s="399" t="s">
        <v>45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3" ht="23.25" customHeight="1">
      <c r="A4" s="399" t="s">
        <v>224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</row>
    <row r="5" spans="1:13" s="77" customFormat="1" ht="23.2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5"/>
    </row>
    <row r="6" spans="1:13" s="52" customFormat="1" ht="23.25" customHeight="1">
      <c r="A6" s="117" t="s">
        <v>0</v>
      </c>
      <c r="B6" s="367" t="s">
        <v>223</v>
      </c>
      <c r="C6" s="368"/>
      <c r="D6" s="368"/>
      <c r="E6" s="369"/>
      <c r="F6" s="367" t="s">
        <v>13</v>
      </c>
      <c r="G6" s="368"/>
      <c r="H6" s="368"/>
      <c r="I6" s="369"/>
      <c r="J6" s="367" t="s">
        <v>84</v>
      </c>
      <c r="K6" s="368"/>
      <c r="L6" s="369"/>
      <c r="M6" s="51"/>
    </row>
    <row r="7" spans="1:13" s="52" customFormat="1" ht="23.25" customHeight="1">
      <c r="A7" s="394" t="s">
        <v>2</v>
      </c>
      <c r="B7" s="365" t="s">
        <v>6</v>
      </c>
      <c r="C7" s="54" t="s">
        <v>3</v>
      </c>
      <c r="D7" s="367" t="s">
        <v>7</v>
      </c>
      <c r="E7" s="369"/>
      <c r="F7" s="365" t="s">
        <v>8</v>
      </c>
      <c r="G7" s="54" t="s">
        <v>3</v>
      </c>
      <c r="H7" s="367" t="s">
        <v>7</v>
      </c>
      <c r="I7" s="369"/>
      <c r="J7" s="94" t="s">
        <v>17</v>
      </c>
      <c r="K7" s="95" t="s">
        <v>77</v>
      </c>
      <c r="L7" s="94" t="s">
        <v>80</v>
      </c>
      <c r="M7" s="55" t="s">
        <v>1</v>
      </c>
    </row>
    <row r="8" spans="1:13" s="52" customFormat="1" ht="23.25" customHeight="1">
      <c r="A8" s="366"/>
      <c r="B8" s="366"/>
      <c r="C8" s="56" t="s">
        <v>4</v>
      </c>
      <c r="D8" s="118" t="s">
        <v>5</v>
      </c>
      <c r="E8" s="56" t="s">
        <v>89</v>
      </c>
      <c r="F8" s="366"/>
      <c r="G8" s="56" t="s">
        <v>4</v>
      </c>
      <c r="H8" s="118" t="s">
        <v>5</v>
      </c>
      <c r="I8" s="56" t="s">
        <v>89</v>
      </c>
      <c r="J8" s="56" t="s">
        <v>19</v>
      </c>
      <c r="K8" s="56" t="s">
        <v>173</v>
      </c>
      <c r="L8" s="56" t="s">
        <v>79</v>
      </c>
      <c r="M8" s="57"/>
    </row>
    <row r="9" spans="1:13" s="39" customFormat="1" ht="23.25" customHeight="1">
      <c r="A9" s="38"/>
      <c r="B9" s="221"/>
      <c r="C9" s="221"/>
      <c r="D9" s="221"/>
      <c r="E9" s="222"/>
      <c r="F9" s="79"/>
      <c r="G9" s="220"/>
      <c r="H9" s="221"/>
      <c r="I9" s="222"/>
      <c r="J9" s="37"/>
      <c r="K9" s="37"/>
      <c r="L9" s="37"/>
      <c r="M9" s="35"/>
    </row>
    <row r="10" spans="1:13" s="39" customFormat="1" ht="23.25" customHeight="1">
      <c r="A10" s="61"/>
      <c r="B10" s="229"/>
      <c r="C10" s="224"/>
      <c r="D10" s="224"/>
      <c r="E10" s="225"/>
      <c r="F10" s="88"/>
      <c r="G10" s="230"/>
      <c r="H10" s="230"/>
      <c r="I10" s="230"/>
      <c r="J10" s="60"/>
      <c r="K10" s="60"/>
      <c r="L10" s="60"/>
      <c r="M10" s="58"/>
    </row>
    <row r="11" spans="1:13" s="39" customFormat="1" ht="23.25" customHeight="1">
      <c r="A11" s="61"/>
      <c r="B11" s="400" t="s">
        <v>14</v>
      </c>
      <c r="C11" s="401"/>
      <c r="D11" s="401"/>
      <c r="E11" s="402"/>
      <c r="F11" s="88"/>
      <c r="G11" s="400" t="s">
        <v>110</v>
      </c>
      <c r="H11" s="401"/>
      <c r="I11" s="402"/>
      <c r="J11" s="60"/>
      <c r="K11" s="60"/>
      <c r="L11" s="60"/>
      <c r="M11" s="58"/>
    </row>
    <row r="12" spans="1:13" s="39" customFormat="1" ht="23.25" customHeight="1">
      <c r="A12" s="61"/>
      <c r="B12" s="229"/>
      <c r="C12" s="224"/>
      <c r="D12" s="224"/>
      <c r="E12" s="225"/>
      <c r="F12" s="88"/>
      <c r="G12" s="223"/>
      <c r="H12" s="224"/>
      <c r="I12" s="225"/>
      <c r="J12" s="60"/>
      <c r="K12" s="60"/>
      <c r="L12" s="60"/>
      <c r="M12" s="58"/>
    </row>
    <row r="13" spans="1:13" s="39" customFormat="1" ht="23.25" customHeight="1">
      <c r="A13" s="58"/>
      <c r="B13" s="223"/>
      <c r="C13" s="224"/>
      <c r="D13" s="224"/>
      <c r="E13" s="225"/>
      <c r="F13" s="89"/>
      <c r="G13" s="223"/>
      <c r="H13" s="224"/>
      <c r="I13" s="225"/>
      <c r="J13" s="60"/>
      <c r="K13" s="60"/>
      <c r="L13" s="60"/>
      <c r="M13" s="58"/>
    </row>
    <row r="14" spans="1:13" s="39" customFormat="1" ht="23.25" customHeight="1">
      <c r="A14" s="58"/>
      <c r="B14" s="224"/>
      <c r="C14" s="224"/>
      <c r="D14" s="224"/>
      <c r="E14" s="225"/>
      <c r="F14" s="89"/>
      <c r="G14" s="223"/>
      <c r="H14" s="224"/>
      <c r="I14" s="225"/>
      <c r="J14" s="60"/>
      <c r="K14" s="60"/>
      <c r="L14" s="60"/>
      <c r="M14" s="58"/>
    </row>
    <row r="15" spans="1:13" s="39" customFormat="1" ht="23.25" customHeight="1">
      <c r="A15" s="58"/>
      <c r="B15" s="223"/>
      <c r="C15" s="224"/>
      <c r="D15" s="224"/>
      <c r="E15" s="225"/>
      <c r="F15" s="89"/>
      <c r="G15" s="223"/>
      <c r="H15" s="224"/>
      <c r="I15" s="225"/>
      <c r="J15" s="60"/>
      <c r="K15" s="60"/>
      <c r="L15" s="60"/>
      <c r="M15" s="58"/>
    </row>
    <row r="16" spans="1:13" s="39" customFormat="1" ht="23.25" customHeight="1">
      <c r="A16" s="90"/>
      <c r="B16" s="226"/>
      <c r="C16" s="227"/>
      <c r="D16" s="227"/>
      <c r="E16" s="228"/>
      <c r="F16" s="91"/>
      <c r="G16" s="226"/>
      <c r="H16" s="227"/>
      <c r="I16" s="228"/>
      <c r="J16" s="92"/>
      <c r="K16" s="92"/>
      <c r="L16" s="92"/>
      <c r="M16" s="90"/>
    </row>
    <row r="17" spans="1:13" s="39" customFormat="1" ht="23.25" customHeight="1">
      <c r="A17" s="176" t="s">
        <v>105</v>
      </c>
      <c r="B17" s="169"/>
      <c r="C17" s="123"/>
      <c r="D17" s="123"/>
      <c r="E17" s="134"/>
      <c r="F17" s="169"/>
      <c r="G17" s="169"/>
      <c r="H17" s="123"/>
      <c r="I17" s="134"/>
      <c r="J17" s="134"/>
      <c r="K17" s="134"/>
      <c r="L17" s="134"/>
      <c r="M17" s="123"/>
    </row>
    <row r="18" spans="1:13" s="86" customFormat="1" ht="23.25" customHeight="1">
      <c r="A18" s="84"/>
      <c r="B18" s="371" t="s">
        <v>207</v>
      </c>
      <c r="C18" s="371"/>
      <c r="D18" s="371"/>
      <c r="E18" s="371"/>
      <c r="F18" s="371"/>
      <c r="G18" s="371"/>
      <c r="H18" s="167"/>
      <c r="I18" s="167"/>
      <c r="J18" s="167"/>
      <c r="K18" s="85"/>
      <c r="L18" s="85"/>
      <c r="M18" s="85"/>
    </row>
    <row r="19" spans="1:13" s="86" customFormat="1" ht="23.25" customHeight="1">
      <c r="A19" s="84"/>
      <c r="B19" s="371" t="s">
        <v>212</v>
      </c>
      <c r="C19" s="371"/>
      <c r="D19" s="371"/>
      <c r="E19" s="371"/>
      <c r="F19" s="371"/>
      <c r="G19" s="371"/>
      <c r="H19" s="371"/>
      <c r="I19" s="371"/>
      <c r="J19" s="371"/>
      <c r="K19" s="85"/>
      <c r="L19" s="85"/>
      <c r="M19" s="85"/>
    </row>
    <row r="20" spans="1:13" s="68" customFormat="1" ht="23.25" customHeight="1">
      <c r="A20" s="72"/>
      <c r="B20" s="361" t="s">
        <v>192</v>
      </c>
      <c r="C20" s="361"/>
      <c r="D20" s="361"/>
      <c r="E20" s="361"/>
      <c r="F20" s="361"/>
      <c r="G20" s="361"/>
      <c r="H20" s="361"/>
      <c r="I20" s="361"/>
      <c r="J20" s="361"/>
      <c r="K20" s="70"/>
      <c r="L20" s="70"/>
      <c r="M20" s="70"/>
    </row>
    <row r="21" spans="1:13" s="68" customFormat="1" ht="23.25" customHeight="1">
      <c r="A21" s="71"/>
      <c r="B21" s="362" t="s">
        <v>226</v>
      </c>
      <c r="C21" s="362"/>
      <c r="D21" s="362"/>
      <c r="E21" s="362"/>
      <c r="F21" s="362"/>
      <c r="G21" s="362"/>
      <c r="H21" s="362"/>
      <c r="I21" s="362"/>
      <c r="J21" s="362"/>
      <c r="K21" s="70"/>
      <c r="L21" s="70"/>
      <c r="M21" s="70"/>
    </row>
    <row r="22" spans="1:13" s="68" customFormat="1" ht="23.25" customHeight="1">
      <c r="A22" s="71"/>
      <c r="B22" s="362" t="s">
        <v>279</v>
      </c>
      <c r="C22" s="362"/>
      <c r="D22" s="362"/>
      <c r="E22" s="362"/>
      <c r="F22" s="362"/>
      <c r="G22" s="362"/>
      <c r="H22" s="362"/>
      <c r="I22" s="362"/>
      <c r="J22" s="362"/>
      <c r="K22" s="70"/>
      <c r="L22" s="70"/>
      <c r="M22" s="70"/>
    </row>
    <row r="23" spans="1:13" s="68" customFormat="1" ht="18" customHeight="1">
      <c r="A23" s="71"/>
      <c r="B23" s="362"/>
      <c r="C23" s="362"/>
      <c r="D23" s="362"/>
      <c r="E23" s="362"/>
      <c r="F23" s="362"/>
      <c r="G23" s="362"/>
      <c r="H23" s="362"/>
      <c r="I23" s="362"/>
      <c r="J23" s="362"/>
      <c r="K23" s="70"/>
      <c r="L23" s="70"/>
      <c r="M23" s="70"/>
    </row>
    <row r="24" spans="1:13" ht="23.25" customHeight="1">
      <c r="M24" s="129" t="s">
        <v>71</v>
      </c>
    </row>
    <row r="25" spans="1:13" ht="23.25" customHeight="1">
      <c r="A25" s="399" t="s">
        <v>114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1:13" ht="23.25" customHeight="1">
      <c r="A26" s="399" t="s">
        <v>115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  <c r="L26" s="399"/>
      <c r="M26" s="399"/>
    </row>
    <row r="27" spans="1:13" ht="23.25" customHeight="1">
      <c r="A27" s="399" t="s">
        <v>222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</row>
    <row r="28" spans="1:13" s="77" customFormat="1" ht="23.2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5"/>
    </row>
    <row r="29" spans="1:13" s="52" customFormat="1" ht="23.25" customHeight="1">
      <c r="A29" s="117" t="s">
        <v>0</v>
      </c>
      <c r="B29" s="367" t="s">
        <v>223</v>
      </c>
      <c r="C29" s="368"/>
      <c r="D29" s="368"/>
      <c r="E29" s="369"/>
      <c r="F29" s="367" t="s">
        <v>13</v>
      </c>
      <c r="G29" s="368"/>
      <c r="H29" s="368"/>
      <c r="I29" s="369"/>
      <c r="J29" s="367" t="s">
        <v>84</v>
      </c>
      <c r="K29" s="368"/>
      <c r="L29" s="369"/>
      <c r="M29" s="51"/>
    </row>
    <row r="30" spans="1:13" s="52" customFormat="1" ht="23.25" customHeight="1">
      <c r="A30" s="119" t="s">
        <v>2</v>
      </c>
      <c r="B30" s="117" t="s">
        <v>6</v>
      </c>
      <c r="C30" s="54" t="s">
        <v>3</v>
      </c>
      <c r="D30" s="367" t="s">
        <v>7</v>
      </c>
      <c r="E30" s="369"/>
      <c r="F30" s="51" t="s">
        <v>8</v>
      </c>
      <c r="G30" s="54" t="s">
        <v>3</v>
      </c>
      <c r="H30" s="367" t="s">
        <v>7</v>
      </c>
      <c r="I30" s="369"/>
      <c r="J30" s="94" t="s">
        <v>17</v>
      </c>
      <c r="K30" s="95" t="s">
        <v>77</v>
      </c>
      <c r="L30" s="94" t="s">
        <v>80</v>
      </c>
      <c r="M30" s="55" t="s">
        <v>1</v>
      </c>
    </row>
    <row r="31" spans="1:13" s="52" customFormat="1" ht="23.25" customHeight="1">
      <c r="A31" s="118"/>
      <c r="B31" s="87"/>
      <c r="C31" s="56" t="s">
        <v>4</v>
      </c>
      <c r="D31" s="118" t="s">
        <v>5</v>
      </c>
      <c r="E31" s="56" t="s">
        <v>89</v>
      </c>
      <c r="F31" s="57"/>
      <c r="G31" s="56" t="s">
        <v>4</v>
      </c>
      <c r="H31" s="118" t="s">
        <v>5</v>
      </c>
      <c r="I31" s="56" t="s">
        <v>89</v>
      </c>
      <c r="J31" s="56" t="s">
        <v>19</v>
      </c>
      <c r="K31" s="56" t="s">
        <v>173</v>
      </c>
      <c r="L31" s="56" t="s">
        <v>79</v>
      </c>
      <c r="M31" s="55"/>
    </row>
    <row r="32" spans="1:13" s="39" customFormat="1" ht="23.25" customHeight="1">
      <c r="A32" s="35"/>
      <c r="B32" s="100"/>
      <c r="C32" s="100"/>
      <c r="D32" s="100"/>
      <c r="E32" s="101"/>
      <c r="F32" s="73" t="s">
        <v>208</v>
      </c>
      <c r="G32" s="130"/>
      <c r="H32" s="100"/>
      <c r="I32" s="101"/>
      <c r="J32" s="60">
        <v>631</v>
      </c>
      <c r="K32" s="60">
        <v>-3</v>
      </c>
      <c r="L32" s="60"/>
      <c r="M32" s="34" t="s">
        <v>67</v>
      </c>
    </row>
    <row r="33" spans="1:13" s="39" customFormat="1" ht="23.25" customHeight="1">
      <c r="A33" s="58"/>
      <c r="B33" s="103" t="s">
        <v>14</v>
      </c>
      <c r="C33" s="102"/>
      <c r="D33" s="102"/>
      <c r="E33" s="104"/>
      <c r="F33" s="73" t="s">
        <v>209</v>
      </c>
      <c r="G33" s="395" t="s">
        <v>110</v>
      </c>
      <c r="H33" s="396"/>
      <c r="I33" s="397"/>
      <c r="J33" s="131">
        <v>1520</v>
      </c>
      <c r="K33" s="132">
        <v>-7</v>
      </c>
      <c r="L33" s="133"/>
      <c r="M33" s="34" t="s">
        <v>67</v>
      </c>
    </row>
    <row r="34" spans="1:13" s="39" customFormat="1" ht="23.25" customHeight="1">
      <c r="A34" s="58"/>
      <c r="B34" s="105"/>
      <c r="C34" s="102"/>
      <c r="D34" s="102"/>
      <c r="E34" s="104"/>
      <c r="F34" s="73" t="s">
        <v>210</v>
      </c>
      <c r="G34" s="105"/>
      <c r="H34" s="102"/>
      <c r="I34" s="104"/>
      <c r="J34" s="60">
        <v>2578</v>
      </c>
      <c r="K34" s="60">
        <v>-12</v>
      </c>
      <c r="L34" s="60"/>
      <c r="M34" s="34" t="s">
        <v>67</v>
      </c>
    </row>
    <row r="35" spans="1:13" s="39" customFormat="1" ht="23.25" customHeight="1">
      <c r="A35" s="58"/>
      <c r="B35" s="89"/>
      <c r="C35" s="58"/>
      <c r="D35" s="58"/>
      <c r="E35" s="177"/>
      <c r="F35" s="170" t="s">
        <v>214</v>
      </c>
      <c r="G35" s="172"/>
      <c r="H35" s="173"/>
      <c r="I35" s="174"/>
      <c r="J35" s="174"/>
      <c r="K35" s="174"/>
      <c r="L35" s="174"/>
      <c r="M35" s="171" t="s">
        <v>101</v>
      </c>
    </row>
    <row r="36" spans="1:13" s="39" customFormat="1" ht="23.25" customHeight="1">
      <c r="A36" s="58"/>
      <c r="B36" s="89"/>
      <c r="C36" s="58"/>
      <c r="D36" s="58"/>
      <c r="E36" s="177"/>
      <c r="F36" s="170" t="s">
        <v>102</v>
      </c>
      <c r="G36" s="74"/>
      <c r="H36" s="144"/>
      <c r="I36" s="145"/>
      <c r="J36" s="145"/>
      <c r="K36" s="145"/>
      <c r="L36" s="145"/>
      <c r="M36" s="171" t="s">
        <v>101</v>
      </c>
    </row>
    <row r="37" spans="1:13" s="39" customFormat="1" ht="23.25" customHeight="1">
      <c r="A37" s="90"/>
      <c r="B37" s="91"/>
      <c r="C37" s="90"/>
      <c r="D37" s="90"/>
      <c r="E37" s="92"/>
      <c r="F37" s="91"/>
      <c r="G37" s="91"/>
      <c r="H37" s="90"/>
      <c r="I37" s="92"/>
      <c r="J37" s="92"/>
      <c r="K37" s="92"/>
      <c r="L37" s="92"/>
      <c r="M37" s="90"/>
    </row>
    <row r="38" spans="1:13" s="39" customFormat="1" ht="23.25" customHeight="1">
      <c r="A38" s="123"/>
      <c r="B38" s="398" t="s">
        <v>118</v>
      </c>
      <c r="C38" s="398"/>
      <c r="D38" s="398"/>
      <c r="E38" s="398"/>
      <c r="F38" s="398"/>
      <c r="G38" s="398"/>
      <c r="H38" s="398"/>
      <c r="I38" s="134"/>
      <c r="J38" s="134"/>
      <c r="K38" s="134"/>
      <c r="L38" s="134"/>
      <c r="M38" s="123"/>
    </row>
    <row r="39" spans="1:13" s="39" customFormat="1" ht="23.25" customHeight="1">
      <c r="A39" s="176" t="s">
        <v>105</v>
      </c>
      <c r="B39" s="93"/>
      <c r="C39" s="123"/>
      <c r="D39" s="123"/>
      <c r="E39" s="134"/>
      <c r="F39" s="93"/>
      <c r="G39" s="93"/>
      <c r="H39" s="123"/>
      <c r="I39" s="134"/>
      <c r="J39" s="134"/>
      <c r="K39" s="134"/>
      <c r="L39" s="134"/>
      <c r="M39" s="123"/>
    </row>
    <row r="40" spans="1:13" s="86" customFormat="1" ht="23.25" customHeight="1">
      <c r="A40" s="84"/>
      <c r="B40" s="371" t="s">
        <v>207</v>
      </c>
      <c r="C40" s="371"/>
      <c r="D40" s="371"/>
      <c r="E40" s="371"/>
      <c r="F40" s="371"/>
      <c r="G40" s="371"/>
      <c r="H40" s="167"/>
      <c r="I40" s="167"/>
      <c r="J40" s="167"/>
      <c r="K40" s="85"/>
      <c r="L40" s="85"/>
      <c r="M40" s="85"/>
    </row>
    <row r="41" spans="1:13" s="86" customFormat="1" ht="23.25" customHeight="1">
      <c r="A41" s="84"/>
      <c r="B41" s="371" t="s">
        <v>212</v>
      </c>
      <c r="C41" s="371"/>
      <c r="D41" s="371"/>
      <c r="E41" s="371"/>
      <c r="F41" s="371"/>
      <c r="G41" s="371"/>
      <c r="H41" s="371"/>
      <c r="I41" s="371"/>
      <c r="J41" s="371"/>
      <c r="K41" s="85"/>
      <c r="L41" s="85"/>
      <c r="M41" s="85"/>
    </row>
    <row r="42" spans="1:13" s="68" customFormat="1" ht="23.25" customHeight="1">
      <c r="A42" s="72"/>
      <c r="B42" s="361" t="s">
        <v>192</v>
      </c>
      <c r="C42" s="361"/>
      <c r="D42" s="361"/>
      <c r="E42" s="361"/>
      <c r="F42" s="361"/>
      <c r="G42" s="361"/>
      <c r="H42" s="361"/>
      <c r="I42" s="361"/>
      <c r="J42" s="361"/>
      <c r="K42" s="70"/>
      <c r="L42" s="70"/>
      <c r="M42" s="70"/>
    </row>
    <row r="43" spans="1:13" s="68" customFormat="1" ht="23.25" customHeight="1">
      <c r="A43" s="71"/>
      <c r="B43" s="362" t="s">
        <v>226</v>
      </c>
      <c r="C43" s="362"/>
      <c r="D43" s="362"/>
      <c r="E43" s="362"/>
      <c r="F43" s="362"/>
      <c r="G43" s="362"/>
      <c r="H43" s="362"/>
      <c r="I43" s="362"/>
      <c r="J43" s="362"/>
      <c r="K43" s="70"/>
      <c r="L43" s="70"/>
      <c r="M43" s="70"/>
    </row>
    <row r="44" spans="1:13" s="68" customFormat="1" ht="23.25" customHeight="1">
      <c r="A44" s="71"/>
      <c r="B44" s="363" t="s">
        <v>217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</row>
    <row r="45" spans="1:13" s="68" customFormat="1" ht="18" customHeight="1">
      <c r="A45" s="71"/>
      <c r="B45" s="362"/>
      <c r="C45" s="362"/>
      <c r="D45" s="362"/>
      <c r="E45" s="362"/>
      <c r="F45" s="362"/>
      <c r="G45" s="362"/>
      <c r="H45" s="362"/>
      <c r="I45" s="362"/>
      <c r="J45" s="362"/>
      <c r="K45" s="70"/>
      <c r="L45" s="70"/>
      <c r="M45" s="70"/>
    </row>
    <row r="46" spans="1:13" ht="20.100000000000001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</sheetData>
  <mergeCells count="35">
    <mergeCell ref="B7:B8"/>
    <mergeCell ref="A2:M2"/>
    <mergeCell ref="A3:M3"/>
    <mergeCell ref="A4:M4"/>
    <mergeCell ref="B6:E6"/>
    <mergeCell ref="F6:I6"/>
    <mergeCell ref="D7:E7"/>
    <mergeCell ref="H7:I7"/>
    <mergeCell ref="A7:A8"/>
    <mergeCell ref="F7:F8"/>
    <mergeCell ref="J6:L6"/>
    <mergeCell ref="B44:M44"/>
    <mergeCell ref="B11:E11"/>
    <mergeCell ref="G11:I11"/>
    <mergeCell ref="H30:I30"/>
    <mergeCell ref="A25:M25"/>
    <mergeCell ref="B29:E29"/>
    <mergeCell ref="F29:I29"/>
    <mergeCell ref="J29:L29"/>
    <mergeCell ref="B45:J45"/>
    <mergeCell ref="B18:G18"/>
    <mergeCell ref="B19:J19"/>
    <mergeCell ref="B20:J20"/>
    <mergeCell ref="B21:J21"/>
    <mergeCell ref="B22:J22"/>
    <mergeCell ref="B23:J23"/>
    <mergeCell ref="B40:G40"/>
    <mergeCell ref="B41:J41"/>
    <mergeCell ref="B42:J42"/>
    <mergeCell ref="B43:J43"/>
    <mergeCell ref="G33:I33"/>
    <mergeCell ref="B38:H38"/>
    <mergeCell ref="A26:M26"/>
    <mergeCell ref="A27:M27"/>
    <mergeCell ref="D30:E30"/>
  </mergeCells>
  <phoneticPr fontId="4" type="noConversion"/>
  <printOptions horizontalCentered="1"/>
  <pageMargins left="0.11811023622047245" right="0.11811023622047245" top="0.62992125984251968" bottom="0.23622047244094491" header="0.43307086614173229" footer="0.11811023622047245"/>
  <pageSetup paperSize="9" orientation="landscape" r:id="rId1"/>
  <headerFooter alignWithMargins="0"/>
  <rowBreaks count="1" manualBreakCount="1">
    <brk id="2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3"/>
  <sheetViews>
    <sheetView topLeftCell="A25" zoomScale="90" zoomScaleNormal="90" zoomScaleSheetLayoutView="100" workbookViewId="0">
      <selection activeCell="Q38" sqref="Q38"/>
    </sheetView>
  </sheetViews>
  <sheetFormatPr defaultColWidth="9.140625" defaultRowHeight="20.100000000000001" customHeight="1"/>
  <cols>
    <col min="1" max="1" width="6.140625" style="68" customWidth="1"/>
    <col min="2" max="2" width="31.28515625" style="68" customWidth="1"/>
    <col min="3" max="3" width="7.7109375" style="68" customWidth="1"/>
    <col min="4" max="4" width="6.5703125" style="68" customWidth="1"/>
    <col min="5" max="5" width="6.7109375" style="68" customWidth="1"/>
    <col min="6" max="6" width="23.42578125" style="68" customWidth="1"/>
    <col min="7" max="7" width="7.28515625" style="68" customWidth="1"/>
    <col min="8" max="8" width="6" style="68" customWidth="1"/>
    <col min="9" max="10" width="8.28515625" style="68" customWidth="1"/>
    <col min="11" max="11" width="10.28515625" style="68" customWidth="1"/>
    <col min="12" max="12" width="8.85546875" style="68" customWidth="1"/>
    <col min="13" max="13" width="9.28515625" style="68" customWidth="1"/>
    <col min="14" max="16384" width="9.140625" style="68"/>
  </cols>
  <sheetData>
    <row r="1" spans="1:13" ht="23.25" customHeight="1">
      <c r="M1" s="128" t="s">
        <v>68</v>
      </c>
    </row>
    <row r="2" spans="1:13" ht="27" customHeight="1">
      <c r="A2" s="403" t="s">
        <v>15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ht="23.25" customHeight="1">
      <c r="A3" s="403" t="s">
        <v>70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3" ht="24.75" customHeight="1">
      <c r="A4" s="403" t="s">
        <v>228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3" s="126" customFormat="1" ht="20.100000000000001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4"/>
    </row>
    <row r="6" spans="1:13" s="52" customFormat="1" ht="25.5" customHeight="1">
      <c r="A6" s="117" t="s">
        <v>0</v>
      </c>
      <c r="B6" s="367" t="s">
        <v>223</v>
      </c>
      <c r="C6" s="368"/>
      <c r="D6" s="368"/>
      <c r="E6" s="369"/>
      <c r="F6" s="367" t="s">
        <v>13</v>
      </c>
      <c r="G6" s="368"/>
      <c r="H6" s="368"/>
      <c r="I6" s="369"/>
      <c r="J6" s="367" t="s">
        <v>84</v>
      </c>
      <c r="K6" s="368"/>
      <c r="L6" s="369"/>
      <c r="M6" s="51"/>
    </row>
    <row r="7" spans="1:13" s="52" customFormat="1" ht="21.2" customHeight="1">
      <c r="A7" s="119" t="s">
        <v>2</v>
      </c>
      <c r="B7" s="365" t="s">
        <v>6</v>
      </c>
      <c r="C7" s="54" t="s">
        <v>3</v>
      </c>
      <c r="D7" s="367" t="s">
        <v>7</v>
      </c>
      <c r="E7" s="369"/>
      <c r="F7" s="365" t="s">
        <v>8</v>
      </c>
      <c r="G7" s="54" t="s">
        <v>3</v>
      </c>
      <c r="H7" s="367" t="s">
        <v>7</v>
      </c>
      <c r="I7" s="369"/>
      <c r="J7" s="94" t="s">
        <v>17</v>
      </c>
      <c r="K7" s="95" t="s">
        <v>77</v>
      </c>
      <c r="L7" s="94" t="s">
        <v>80</v>
      </c>
      <c r="M7" s="55" t="s">
        <v>1</v>
      </c>
    </row>
    <row r="8" spans="1:13" s="52" customFormat="1" ht="21.2" customHeight="1">
      <c r="A8" s="118"/>
      <c r="B8" s="366"/>
      <c r="C8" s="56" t="s">
        <v>4</v>
      </c>
      <c r="D8" s="118" t="s">
        <v>5</v>
      </c>
      <c r="E8" s="56" t="s">
        <v>89</v>
      </c>
      <c r="F8" s="366"/>
      <c r="G8" s="56" t="s">
        <v>4</v>
      </c>
      <c r="H8" s="118" t="s">
        <v>5</v>
      </c>
      <c r="I8" s="56" t="s">
        <v>89</v>
      </c>
      <c r="J8" s="56" t="s">
        <v>19</v>
      </c>
      <c r="K8" s="56" t="s">
        <v>173</v>
      </c>
      <c r="L8" s="56" t="s">
        <v>79</v>
      </c>
      <c r="M8" s="57"/>
    </row>
    <row r="9" spans="1:13" s="39" customFormat="1" ht="22.7" customHeight="1">
      <c r="A9" s="35"/>
      <c r="B9" s="78"/>
      <c r="C9" s="38"/>
      <c r="D9" s="38"/>
      <c r="E9" s="127"/>
      <c r="F9" s="405" t="s">
        <v>14</v>
      </c>
      <c r="G9" s="406"/>
      <c r="H9" s="406"/>
      <c r="I9" s="406"/>
      <c r="J9" s="406"/>
      <c r="K9" s="406"/>
      <c r="L9" s="406"/>
      <c r="M9" s="407"/>
    </row>
    <row r="10" spans="1:13" s="39" customFormat="1" ht="21.75" customHeight="1">
      <c r="A10" s="34"/>
      <c r="B10" s="80"/>
      <c r="C10" s="43"/>
      <c r="D10" s="43"/>
      <c r="E10" s="113"/>
      <c r="F10" s="106"/>
      <c r="G10" s="107"/>
      <c r="H10" s="108"/>
      <c r="I10" s="109"/>
      <c r="J10" s="109"/>
      <c r="K10" s="109"/>
      <c r="L10" s="109"/>
      <c r="M10" s="108"/>
    </row>
    <row r="11" spans="1:13" s="39" customFormat="1" ht="20.100000000000001" customHeight="1">
      <c r="A11" s="34"/>
      <c r="B11" s="80"/>
      <c r="C11" s="43"/>
      <c r="D11" s="43"/>
      <c r="E11" s="113"/>
      <c r="F11" s="108"/>
      <c r="G11" s="107"/>
      <c r="H11" s="108"/>
      <c r="I11" s="109"/>
      <c r="J11" s="109"/>
      <c r="K11" s="109"/>
      <c r="L11" s="109"/>
      <c r="M11" s="108"/>
    </row>
    <row r="12" spans="1:13" s="39" customFormat="1" ht="20.100000000000001" customHeight="1">
      <c r="A12" s="34"/>
      <c r="B12" s="80" t="s">
        <v>69</v>
      </c>
      <c r="C12" s="43"/>
      <c r="D12" s="43"/>
      <c r="E12" s="113"/>
      <c r="F12" s="108"/>
      <c r="G12" s="107"/>
      <c r="H12" s="108"/>
      <c r="I12" s="109"/>
      <c r="J12" s="109"/>
      <c r="K12" s="109"/>
      <c r="L12" s="109"/>
      <c r="M12" s="108"/>
    </row>
    <row r="13" spans="1:13" s="39" customFormat="1" ht="20.100000000000001" customHeight="1">
      <c r="A13" s="34"/>
      <c r="B13" s="80"/>
      <c r="C13" s="43"/>
      <c r="D13" s="43"/>
      <c r="E13" s="113"/>
      <c r="F13" s="108"/>
      <c r="G13" s="107"/>
      <c r="H13" s="108"/>
      <c r="I13" s="109"/>
      <c r="J13" s="109"/>
      <c r="K13" s="109"/>
      <c r="L13" s="109"/>
      <c r="M13" s="108"/>
    </row>
    <row r="14" spans="1:13" s="39" customFormat="1" ht="20.100000000000001" customHeight="1">
      <c r="A14" s="34"/>
      <c r="B14" s="80"/>
      <c r="C14" s="43"/>
      <c r="D14" s="43"/>
      <c r="E14" s="113"/>
      <c r="F14" s="108"/>
      <c r="G14" s="107"/>
      <c r="H14" s="108"/>
      <c r="I14" s="109"/>
      <c r="J14" s="109"/>
      <c r="K14" s="109"/>
      <c r="L14" s="109"/>
      <c r="M14" s="108"/>
    </row>
    <row r="15" spans="1:13" s="39" customFormat="1" ht="20.100000000000001" customHeight="1">
      <c r="A15" s="34"/>
      <c r="B15" s="80"/>
      <c r="C15" s="43"/>
      <c r="D15" s="43"/>
      <c r="E15" s="113"/>
      <c r="F15" s="107"/>
      <c r="G15" s="107"/>
      <c r="H15" s="108"/>
      <c r="I15" s="109"/>
      <c r="J15" s="109"/>
      <c r="K15" s="109"/>
      <c r="L15" s="109"/>
      <c r="M15" s="108"/>
    </row>
    <row r="16" spans="1:13" s="39" customFormat="1" ht="19.5" customHeight="1">
      <c r="A16" s="34"/>
      <c r="B16" s="80"/>
      <c r="C16" s="43"/>
      <c r="D16" s="43"/>
      <c r="E16" s="113"/>
      <c r="F16" s="107"/>
      <c r="G16" s="107"/>
      <c r="H16" s="108"/>
      <c r="I16" s="109"/>
      <c r="J16" s="109"/>
      <c r="K16" s="109"/>
      <c r="L16" s="109"/>
      <c r="M16" s="108"/>
    </row>
    <row r="17" spans="1:13" s="39" customFormat="1" ht="20.100000000000001" customHeight="1">
      <c r="A17" s="81"/>
      <c r="B17" s="82"/>
      <c r="C17" s="81"/>
      <c r="D17" s="81"/>
      <c r="E17" s="83"/>
      <c r="F17" s="110"/>
      <c r="G17" s="110"/>
      <c r="H17" s="111"/>
      <c r="I17" s="112"/>
      <c r="J17" s="112"/>
      <c r="K17" s="112"/>
      <c r="L17" s="112"/>
      <c r="M17" s="111"/>
    </row>
    <row r="18" spans="1:13" s="86" customFormat="1" ht="23.25" customHeight="1">
      <c r="A18" s="84"/>
      <c r="B18" s="84"/>
      <c r="C18" s="84"/>
      <c r="D18" s="84"/>
      <c r="E18" s="84"/>
      <c r="F18" s="85"/>
      <c r="G18" s="85"/>
      <c r="H18" s="85"/>
      <c r="I18" s="85"/>
      <c r="J18" s="85"/>
      <c r="K18" s="85"/>
      <c r="L18" s="85"/>
      <c r="M18" s="85"/>
    </row>
    <row r="19" spans="1:13" s="86" customFormat="1" ht="23.25" customHeight="1">
      <c r="A19" s="93"/>
      <c r="B19" s="84"/>
      <c r="C19" s="84"/>
      <c r="D19" s="84"/>
      <c r="E19" s="84"/>
      <c r="F19" s="85"/>
      <c r="G19" s="85"/>
      <c r="H19" s="85"/>
      <c r="I19" s="85"/>
      <c r="J19" s="85"/>
      <c r="K19" s="85"/>
      <c r="L19" s="85"/>
      <c r="M19" s="85"/>
    </row>
    <row r="20" spans="1:13" ht="21.75" customHeight="1">
      <c r="A20" s="9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21.2" customHeight="1">
      <c r="A21" s="12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8" customHeight="1">
      <c r="A22" s="12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8" customHeight="1">
      <c r="A23" s="12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16.5" customHeight="1">
      <c r="A24" s="12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0.2" customHeight="1">
      <c r="A25" s="403" t="s">
        <v>111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</row>
    <row r="26" spans="1:13" ht="20.100000000000001" customHeight="1">
      <c r="M26" s="128" t="s">
        <v>68</v>
      </c>
    </row>
    <row r="27" spans="1:13" ht="27" customHeight="1">
      <c r="A27" s="403" t="s">
        <v>15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</row>
    <row r="28" spans="1:13" ht="23.25" customHeight="1">
      <c r="A28" s="403" t="s">
        <v>45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</row>
    <row r="29" spans="1:13" ht="24.75" customHeight="1">
      <c r="A29" s="403" t="s">
        <v>229</v>
      </c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</row>
    <row r="30" spans="1:13" s="126" customFormat="1" ht="20.100000000000001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4"/>
    </row>
    <row r="31" spans="1:13" s="52" customFormat="1" ht="25.5" customHeight="1">
      <c r="A31" s="117" t="s">
        <v>0</v>
      </c>
      <c r="B31" s="367" t="s">
        <v>230</v>
      </c>
      <c r="C31" s="368"/>
      <c r="D31" s="368"/>
      <c r="E31" s="369"/>
      <c r="F31" s="367" t="s">
        <v>13</v>
      </c>
      <c r="G31" s="368"/>
      <c r="H31" s="368"/>
      <c r="I31" s="369"/>
      <c r="J31" s="367" t="s">
        <v>84</v>
      </c>
      <c r="K31" s="368"/>
      <c r="L31" s="369"/>
      <c r="M31" s="51"/>
    </row>
    <row r="32" spans="1:13" s="52" customFormat="1" ht="21.2" customHeight="1">
      <c r="A32" s="119" t="s">
        <v>2</v>
      </c>
      <c r="B32" s="117" t="s">
        <v>6</v>
      </c>
      <c r="C32" s="54" t="s">
        <v>3</v>
      </c>
      <c r="D32" s="367" t="s">
        <v>7</v>
      </c>
      <c r="E32" s="369"/>
      <c r="F32" s="365" t="s">
        <v>8</v>
      </c>
      <c r="G32" s="54" t="s">
        <v>3</v>
      </c>
      <c r="H32" s="367" t="s">
        <v>7</v>
      </c>
      <c r="I32" s="369"/>
      <c r="J32" s="94" t="s">
        <v>17</v>
      </c>
      <c r="K32" s="95" t="s">
        <v>77</v>
      </c>
      <c r="L32" s="94" t="s">
        <v>80</v>
      </c>
      <c r="M32" s="55" t="s">
        <v>1</v>
      </c>
    </row>
    <row r="33" spans="1:13" s="52" customFormat="1" ht="21.2" customHeight="1">
      <c r="A33" s="118"/>
      <c r="B33" s="87"/>
      <c r="C33" s="56" t="s">
        <v>4</v>
      </c>
      <c r="D33" s="118" t="s">
        <v>5</v>
      </c>
      <c r="E33" s="56" t="s">
        <v>89</v>
      </c>
      <c r="F33" s="366"/>
      <c r="G33" s="56" t="s">
        <v>4</v>
      </c>
      <c r="H33" s="118" t="s">
        <v>5</v>
      </c>
      <c r="I33" s="56" t="s">
        <v>89</v>
      </c>
      <c r="J33" s="56" t="s">
        <v>19</v>
      </c>
      <c r="K33" s="56" t="s">
        <v>173</v>
      </c>
      <c r="L33" s="56" t="s">
        <v>79</v>
      </c>
      <c r="M33" s="57"/>
    </row>
    <row r="34" spans="1:13" s="39" customFormat="1" ht="21">
      <c r="A34" s="58">
        <v>1</v>
      </c>
      <c r="B34" s="139" t="s">
        <v>203</v>
      </c>
      <c r="C34" s="42">
        <v>284</v>
      </c>
      <c r="D34" s="42" t="s">
        <v>11</v>
      </c>
      <c r="E34" s="141">
        <v>39100</v>
      </c>
      <c r="F34" s="405" t="s">
        <v>14</v>
      </c>
      <c r="G34" s="406"/>
      <c r="H34" s="406"/>
      <c r="I34" s="406"/>
      <c r="J34" s="406"/>
      <c r="K34" s="406"/>
      <c r="L34" s="406"/>
      <c r="M34" s="407"/>
    </row>
    <row r="35" spans="1:13" s="39" customFormat="1" ht="21">
      <c r="A35" s="58"/>
      <c r="B35" s="139"/>
      <c r="C35" s="42"/>
      <c r="D35" s="42"/>
      <c r="E35" s="141"/>
      <c r="F35" s="105"/>
      <c r="G35" s="105"/>
      <c r="H35" s="102"/>
      <c r="I35" s="104"/>
      <c r="J35" s="104"/>
      <c r="K35" s="104"/>
      <c r="L35" s="104"/>
      <c r="M35" s="102"/>
    </row>
    <row r="36" spans="1:13" s="39" customFormat="1" ht="21">
      <c r="A36" s="58"/>
      <c r="B36" s="139"/>
      <c r="C36" s="42"/>
      <c r="D36" s="42"/>
      <c r="E36" s="141"/>
      <c r="F36" s="105"/>
      <c r="G36" s="105"/>
      <c r="H36" s="102"/>
      <c r="I36" s="104"/>
      <c r="J36" s="104"/>
      <c r="K36" s="104"/>
      <c r="L36" s="104"/>
      <c r="M36" s="102"/>
    </row>
    <row r="37" spans="1:13" s="39" customFormat="1" ht="21">
      <c r="A37" s="58"/>
      <c r="B37" s="139"/>
      <c r="C37" s="42"/>
      <c r="D37" s="42"/>
      <c r="E37" s="141"/>
      <c r="F37" s="105"/>
      <c r="G37" s="105"/>
      <c r="H37" s="102"/>
      <c r="I37" s="104"/>
      <c r="J37" s="104"/>
      <c r="K37" s="104"/>
      <c r="L37" s="104"/>
      <c r="M37" s="102"/>
    </row>
    <row r="38" spans="1:13" s="39" customFormat="1" ht="21">
      <c r="A38" s="58"/>
      <c r="B38" s="139"/>
      <c r="C38" s="42"/>
      <c r="D38" s="42"/>
      <c r="E38" s="141"/>
      <c r="F38" s="105"/>
      <c r="G38" s="105"/>
      <c r="H38" s="102"/>
      <c r="I38" s="104"/>
      <c r="J38" s="104"/>
      <c r="K38" s="104"/>
      <c r="L38" s="104"/>
      <c r="M38" s="102"/>
    </row>
    <row r="39" spans="1:13" s="39" customFormat="1" ht="21">
      <c r="A39" s="58"/>
      <c r="B39" s="139"/>
      <c r="C39" s="42"/>
      <c r="D39" s="42"/>
      <c r="E39" s="141"/>
      <c r="F39" s="105"/>
      <c r="G39" s="105"/>
      <c r="H39" s="102"/>
      <c r="I39" s="104"/>
      <c r="J39" s="104"/>
      <c r="K39" s="104"/>
      <c r="L39" s="104"/>
      <c r="M39" s="102"/>
    </row>
    <row r="40" spans="1:13" s="39" customFormat="1" ht="21">
      <c r="A40" s="90"/>
      <c r="B40" s="209"/>
      <c r="C40" s="208"/>
      <c r="D40" s="208"/>
      <c r="E40" s="210"/>
      <c r="F40" s="319"/>
      <c r="G40" s="319"/>
      <c r="H40" s="320"/>
      <c r="I40" s="321"/>
      <c r="J40" s="321"/>
      <c r="K40" s="321"/>
      <c r="L40" s="321"/>
      <c r="M40" s="320"/>
    </row>
    <row r="41" spans="1:13" s="86" customFormat="1" ht="23.25" customHeight="1">
      <c r="A41" s="408" t="s">
        <v>231</v>
      </c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85"/>
    </row>
    <row r="42" spans="1:13" ht="21.75" customHeight="1">
      <c r="A42" s="404" t="s">
        <v>245</v>
      </c>
      <c r="B42" s="404"/>
      <c r="C42" s="404"/>
      <c r="D42" s="404"/>
      <c r="E42" s="404"/>
      <c r="F42" s="404"/>
      <c r="G42" s="70"/>
      <c r="H42" s="70"/>
      <c r="I42" s="70"/>
      <c r="J42" s="70"/>
      <c r="K42" s="70"/>
      <c r="L42" s="70"/>
      <c r="M42" s="70"/>
    </row>
    <row r="43" spans="1:13" ht="21.2" customHeight="1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</sheetData>
  <mergeCells count="24">
    <mergeCell ref="A42:F42"/>
    <mergeCell ref="F34:M34"/>
    <mergeCell ref="A25:M25"/>
    <mergeCell ref="A2:M2"/>
    <mergeCell ref="A3:M3"/>
    <mergeCell ref="A4:M4"/>
    <mergeCell ref="J6:L6"/>
    <mergeCell ref="F9:M9"/>
    <mergeCell ref="B6:E6"/>
    <mergeCell ref="F6:I6"/>
    <mergeCell ref="D7:E7"/>
    <mergeCell ref="H7:I7"/>
    <mergeCell ref="B7:B8"/>
    <mergeCell ref="F7:F8"/>
    <mergeCell ref="D32:E32"/>
    <mergeCell ref="A41:L41"/>
    <mergeCell ref="H32:I32"/>
    <mergeCell ref="A27:M27"/>
    <mergeCell ref="F32:F33"/>
    <mergeCell ref="A28:M28"/>
    <mergeCell ref="A29:M29"/>
    <mergeCell ref="B31:E31"/>
    <mergeCell ref="F31:I31"/>
    <mergeCell ref="J31:L31"/>
  </mergeCells>
  <phoneticPr fontId="4" type="noConversion"/>
  <printOptions horizontalCentered="1"/>
  <pageMargins left="0.11811023622047245" right="0.11811023622047245" top="0.62992125984251968" bottom="0.23622047244094491" header="0.43307086614173229" footer="0.11811023622047245"/>
  <pageSetup paperSize="9" orientation="landscape" r:id="rId1"/>
  <headerFooter alignWithMargins="0"/>
  <rowBreaks count="1" manualBreakCount="1">
    <brk id="24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35"/>
  <sheetViews>
    <sheetView view="pageBreakPreview" zoomScaleNormal="110" zoomScaleSheetLayoutView="100" workbookViewId="0">
      <selection activeCell="K37" sqref="K37"/>
    </sheetView>
  </sheetViews>
  <sheetFormatPr defaultColWidth="9.140625" defaultRowHeight="21"/>
  <cols>
    <col min="1" max="1" width="2.85546875" style="322" customWidth="1"/>
    <col min="2" max="2" width="19.85546875" style="322" customWidth="1"/>
    <col min="3" max="3" width="8.85546875" style="322" customWidth="1"/>
    <col min="4" max="4" width="9.140625" style="322" customWidth="1"/>
    <col min="5" max="5" width="7.42578125" style="322" customWidth="1"/>
    <col min="6" max="6" width="10.5703125" style="322" customWidth="1"/>
    <col min="7" max="7" width="9.7109375" style="322" customWidth="1"/>
    <col min="8" max="8" width="9" style="322" customWidth="1"/>
    <col min="9" max="9" width="9.7109375" style="322" customWidth="1"/>
    <col min="10" max="16384" width="9.140625" style="322"/>
  </cols>
  <sheetData>
    <row r="1" spans="1:9">
      <c r="A1" s="411" t="s">
        <v>47</v>
      </c>
      <c r="B1" s="411"/>
      <c r="C1" s="411"/>
      <c r="D1" s="411"/>
      <c r="E1" s="411"/>
      <c r="F1" s="411"/>
      <c r="G1" s="411"/>
      <c r="H1" s="411"/>
      <c r="I1" s="411"/>
    </row>
    <row r="3" spans="1:9">
      <c r="A3" s="323" t="s">
        <v>48</v>
      </c>
      <c r="B3" s="323"/>
      <c r="C3" s="323"/>
      <c r="D3" s="323" t="s">
        <v>49</v>
      </c>
      <c r="E3" s="323"/>
      <c r="F3" s="323"/>
      <c r="G3" s="323" t="s">
        <v>50</v>
      </c>
      <c r="I3" s="324"/>
    </row>
    <row r="4" spans="1:9">
      <c r="A4" s="323"/>
      <c r="B4" s="323" t="s">
        <v>51</v>
      </c>
      <c r="C4" s="323"/>
      <c r="D4" s="325"/>
      <c r="E4" s="323" t="s">
        <v>52</v>
      </c>
      <c r="F4" s="325"/>
      <c r="G4" s="323"/>
      <c r="H4" s="323"/>
      <c r="I4" s="324"/>
    </row>
    <row r="5" spans="1:9" ht="24" customHeight="1">
      <c r="A5" s="326" t="s">
        <v>53</v>
      </c>
    </row>
    <row r="6" spans="1:9">
      <c r="A6" s="326"/>
    </row>
    <row r="7" spans="1:9">
      <c r="A7" s="325"/>
      <c r="B7" s="412" t="s">
        <v>16</v>
      </c>
      <c r="C7" s="327" t="s">
        <v>17</v>
      </c>
      <c r="D7" s="328" t="s">
        <v>17</v>
      </c>
      <c r="E7" s="414"/>
      <c r="F7" s="412" t="s">
        <v>16</v>
      </c>
      <c r="G7" s="415"/>
      <c r="H7" s="327" t="s">
        <v>17</v>
      </c>
      <c r="I7" s="328" t="s">
        <v>17</v>
      </c>
    </row>
    <row r="8" spans="1:9">
      <c r="A8" s="325"/>
      <c r="B8" s="413"/>
      <c r="C8" s="329" t="s">
        <v>19</v>
      </c>
      <c r="D8" s="330" t="s">
        <v>18</v>
      </c>
      <c r="E8" s="414"/>
      <c r="F8" s="413"/>
      <c r="G8" s="416"/>
      <c r="H8" s="329" t="s">
        <v>19</v>
      </c>
      <c r="I8" s="330" t="s">
        <v>18</v>
      </c>
    </row>
    <row r="9" spans="1:9">
      <c r="A9" s="325"/>
      <c r="B9" s="331" t="s">
        <v>113</v>
      </c>
      <c r="C9" s="332"/>
      <c r="D9" s="333">
        <f>IF(C9=0,0,IF(C9&lt;10,1,IF(MOD(C9,30)&lt;10,ROUNDDOWN(C9/30,0),ROUNDUP(C9/30,0))))</f>
        <v>0</v>
      </c>
      <c r="E9" s="334"/>
      <c r="F9" s="417" t="s">
        <v>30</v>
      </c>
      <c r="G9" s="418"/>
      <c r="H9" s="335"/>
      <c r="I9" s="336">
        <f t="shared" ref="I9:I11" si="0">IF(H9=0,0,IF(H9&lt;10,1,IF(MOD(H9,40)&lt;10,ROUNDDOWN(H9/40,0),ROUNDUP(H9/40,0))))</f>
        <v>0</v>
      </c>
    </row>
    <row r="10" spans="1:9">
      <c r="A10" s="325"/>
      <c r="B10" s="331" t="s">
        <v>20</v>
      </c>
      <c r="C10" s="331"/>
      <c r="D10" s="333">
        <f>IF(C10=0,0,IF(C10&lt;10,1,IF(MOD(C10,30)&lt;10,ROUNDDOWN(C10/30,0),ROUNDUP(C10/30,0))))</f>
        <v>0</v>
      </c>
      <c r="E10" s="337"/>
      <c r="F10" s="409" t="s">
        <v>31</v>
      </c>
      <c r="G10" s="410"/>
      <c r="H10" s="331"/>
      <c r="I10" s="333">
        <f t="shared" si="0"/>
        <v>0</v>
      </c>
    </row>
    <row r="11" spans="1:9">
      <c r="A11" s="325"/>
      <c r="B11" s="338" t="s">
        <v>21</v>
      </c>
      <c r="C11" s="339"/>
      <c r="D11" s="333">
        <f>IF(C11=0,0,IF(C11&lt;10,1,IF(MOD(C11,30)&lt;10,ROUNDDOWN(C11/30,0),ROUNDUP(C11/30,0))))</f>
        <v>0</v>
      </c>
      <c r="E11" s="337"/>
      <c r="F11" s="419" t="s">
        <v>32</v>
      </c>
      <c r="G11" s="420"/>
      <c r="H11" s="338"/>
      <c r="I11" s="340">
        <f t="shared" si="0"/>
        <v>0</v>
      </c>
    </row>
    <row r="12" spans="1:9">
      <c r="A12" s="325"/>
      <c r="B12" s="341" t="s">
        <v>22</v>
      </c>
      <c r="C12" s="341">
        <f>SUM(C9:C11)</f>
        <v>0</v>
      </c>
      <c r="D12" s="342">
        <f>SUM(D9:D11)</f>
        <v>0</v>
      </c>
      <c r="E12" s="337"/>
      <c r="F12" s="421" t="s">
        <v>33</v>
      </c>
      <c r="G12" s="422"/>
      <c r="H12" s="341">
        <f>SUM(H9:H11)</f>
        <v>0</v>
      </c>
      <c r="I12" s="343">
        <f>SUM(I9:I11)</f>
        <v>0</v>
      </c>
    </row>
    <row r="13" spans="1:9">
      <c r="A13" s="325"/>
      <c r="B13" s="335" t="s">
        <v>23</v>
      </c>
      <c r="C13" s="344"/>
      <c r="D13" s="333">
        <f t="shared" ref="D13:D18" si="1">IF(C13=0,0,IF(C13&lt;10,1,IF(MOD(C13,40)&lt;10,ROUNDDOWN(C13/40,0),ROUNDUP(C13/40,0))))</f>
        <v>0</v>
      </c>
      <c r="E13" s="337"/>
      <c r="F13" s="409" t="s">
        <v>34</v>
      </c>
      <c r="G13" s="410"/>
      <c r="H13" s="335"/>
      <c r="I13" s="336">
        <f t="shared" ref="I13:I15" si="2">IF(H13=0,0,IF(H13&lt;10,1,IF(MOD(H13,40)&lt;10,ROUNDDOWN(H13/40,0),ROUNDUP(H13/40,0))))</f>
        <v>0</v>
      </c>
    </row>
    <row r="14" spans="1:9">
      <c r="A14" s="325"/>
      <c r="B14" s="331" t="s">
        <v>24</v>
      </c>
      <c r="C14" s="331"/>
      <c r="D14" s="333">
        <f t="shared" si="1"/>
        <v>0</v>
      </c>
      <c r="E14" s="337"/>
      <c r="F14" s="409" t="s">
        <v>35</v>
      </c>
      <c r="G14" s="410"/>
      <c r="H14" s="331"/>
      <c r="I14" s="333">
        <f t="shared" si="2"/>
        <v>0</v>
      </c>
    </row>
    <row r="15" spans="1:9">
      <c r="A15" s="325"/>
      <c r="B15" s="331" t="s">
        <v>25</v>
      </c>
      <c r="C15" s="331"/>
      <c r="D15" s="333">
        <f t="shared" si="1"/>
        <v>0</v>
      </c>
      <c r="E15" s="337"/>
      <c r="F15" s="419" t="s">
        <v>36</v>
      </c>
      <c r="G15" s="420"/>
      <c r="H15" s="338"/>
      <c r="I15" s="340">
        <f t="shared" si="2"/>
        <v>0</v>
      </c>
    </row>
    <row r="16" spans="1:9">
      <c r="A16" s="325"/>
      <c r="B16" s="331" t="s">
        <v>26</v>
      </c>
      <c r="C16" s="331"/>
      <c r="D16" s="333">
        <f t="shared" si="1"/>
        <v>0</v>
      </c>
      <c r="E16" s="337"/>
      <c r="F16" s="421" t="s">
        <v>37</v>
      </c>
      <c r="G16" s="422"/>
      <c r="H16" s="341">
        <f>SUM(H13:H15)</f>
        <v>0</v>
      </c>
      <c r="I16" s="342">
        <f>SUM(I13:I15)</f>
        <v>0</v>
      </c>
    </row>
    <row r="17" spans="1:10">
      <c r="A17" s="325"/>
      <c r="B17" s="331" t="s">
        <v>27</v>
      </c>
      <c r="C17" s="331"/>
      <c r="D17" s="333">
        <f t="shared" si="1"/>
        <v>0</v>
      </c>
      <c r="E17" s="337"/>
      <c r="F17" s="421" t="s">
        <v>54</v>
      </c>
      <c r="G17" s="422"/>
      <c r="H17" s="341">
        <f>SUM(H12)+H16</f>
        <v>0</v>
      </c>
      <c r="I17" s="342">
        <f>SUM(I12)+I16</f>
        <v>0</v>
      </c>
    </row>
    <row r="18" spans="1:10">
      <c r="A18" s="325"/>
      <c r="B18" s="338" t="s">
        <v>28</v>
      </c>
      <c r="C18" s="339"/>
      <c r="D18" s="333">
        <f t="shared" si="1"/>
        <v>0</v>
      </c>
      <c r="E18" s="337"/>
      <c r="F18" s="421" t="s">
        <v>38</v>
      </c>
      <c r="G18" s="422"/>
      <c r="H18" s="341">
        <f>SUM(C20)+H17</f>
        <v>0</v>
      </c>
      <c r="I18" s="342">
        <f>SUM(D20)+I17</f>
        <v>0</v>
      </c>
    </row>
    <row r="19" spans="1:10">
      <c r="A19" s="325"/>
      <c r="B19" s="341" t="s">
        <v>29</v>
      </c>
      <c r="C19" s="341">
        <f>SUM(C13:C18)</f>
        <v>0</v>
      </c>
      <c r="D19" s="342">
        <f>SUM(D13:D18)</f>
        <v>0</v>
      </c>
      <c r="E19" s="345"/>
      <c r="F19" s="345"/>
      <c r="G19" s="345"/>
      <c r="H19" s="345"/>
      <c r="I19" s="345"/>
      <c r="J19" s="345"/>
    </row>
    <row r="20" spans="1:10">
      <c r="A20" s="325"/>
      <c r="B20" s="346" t="s">
        <v>55</v>
      </c>
      <c r="C20" s="343">
        <f>SUM(C19,C12)</f>
        <v>0</v>
      </c>
      <c r="D20" s="343">
        <f>SUM(D19,D12)</f>
        <v>0</v>
      </c>
      <c r="F20" s="325"/>
      <c r="H20" s="347"/>
      <c r="I20" s="347"/>
      <c r="J20" s="219"/>
    </row>
    <row r="21" spans="1:10">
      <c r="A21" s="325"/>
      <c r="F21" s="325"/>
      <c r="H21" s="347"/>
      <c r="I21" s="347"/>
    </row>
    <row r="22" spans="1:10">
      <c r="A22" s="325"/>
      <c r="C22" s="347" t="s">
        <v>56</v>
      </c>
      <c r="F22" s="325"/>
      <c r="J22" s="219"/>
    </row>
    <row r="23" spans="1:10">
      <c r="B23" s="326"/>
      <c r="C23" s="425" t="s">
        <v>39</v>
      </c>
      <c r="D23" s="426"/>
      <c r="E23" s="427"/>
      <c r="F23" s="428" t="s">
        <v>40</v>
      </c>
      <c r="G23" s="429"/>
      <c r="H23" s="430"/>
      <c r="I23" s="423" t="s">
        <v>41</v>
      </c>
      <c r="J23" s="219"/>
    </row>
    <row r="24" spans="1:10">
      <c r="C24" s="348" t="s">
        <v>57</v>
      </c>
      <c r="D24" s="349" t="s">
        <v>58</v>
      </c>
      <c r="E24" s="350" t="s">
        <v>12</v>
      </c>
      <c r="F24" s="348" t="s">
        <v>57</v>
      </c>
      <c r="G24" s="349" t="s">
        <v>58</v>
      </c>
      <c r="H24" s="350" t="s">
        <v>12</v>
      </c>
      <c r="I24" s="424"/>
    </row>
    <row r="25" spans="1:10">
      <c r="C25" s="351">
        <f>IF(H18&lt;=0,0,IF(H18&lt;=359,1,IF(H18&lt;=719,2,IF(H18&lt;=1079,3,IF(H18&lt;=1679,4,IF(H18&lt;=1680,5,IF(H18&lt;=1680,1,5)))))))</f>
        <v>0</v>
      </c>
      <c r="D25" s="352">
        <f>IF(H18&lt;1,0,IF(H18=H17,I17*2,IF(H18&lt;121,ROUNDUP(H18/20,0),ROUND((((D12*30)+C12)/50)+(((D19*40)+C19)/50)+(I17*2),0))))</f>
        <v>0</v>
      </c>
      <c r="E25" s="343">
        <f>SUM(C25:D25)</f>
        <v>0</v>
      </c>
      <c r="F25" s="353"/>
      <c r="G25" s="353"/>
      <c r="H25" s="354">
        <f>SUM(F25:G25)</f>
        <v>0</v>
      </c>
      <c r="I25" s="343">
        <f>SUM(H25)-E25</f>
        <v>0</v>
      </c>
    </row>
    <row r="27" spans="1:10" s="47" customFormat="1">
      <c r="A27" s="355" t="s">
        <v>232</v>
      </c>
      <c r="B27" s="355"/>
      <c r="C27" s="355"/>
      <c r="D27" s="355"/>
      <c r="E27" s="355"/>
      <c r="F27" s="355"/>
    </row>
    <row r="28" spans="1:10" s="47" customFormat="1">
      <c r="A28" s="355"/>
      <c r="B28" s="355" t="s">
        <v>116</v>
      </c>
    </row>
    <row r="34" spans="1:3">
      <c r="A34" s="326"/>
    </row>
    <row r="35" spans="1:3">
      <c r="B35" s="356"/>
      <c r="C35" s="326" t="s">
        <v>59</v>
      </c>
    </row>
  </sheetData>
  <mergeCells count="17">
    <mergeCell ref="I23:I24"/>
    <mergeCell ref="F16:G16"/>
    <mergeCell ref="F17:G17"/>
    <mergeCell ref="F18:G18"/>
    <mergeCell ref="C23:E23"/>
    <mergeCell ref="F23:H23"/>
    <mergeCell ref="F11:G11"/>
    <mergeCell ref="F12:G12"/>
    <mergeCell ref="F13:G13"/>
    <mergeCell ref="F14:G14"/>
    <mergeCell ref="F15:G15"/>
    <mergeCell ref="F10:G10"/>
    <mergeCell ref="A1:I1"/>
    <mergeCell ref="B7:B8"/>
    <mergeCell ref="E7:E8"/>
    <mergeCell ref="F7:G8"/>
    <mergeCell ref="F9:G9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10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H42"/>
  <sheetViews>
    <sheetView zoomScaleNormal="100" zoomScaleSheetLayoutView="100" workbookViewId="0">
      <selection activeCell="N41" sqref="N41"/>
    </sheetView>
  </sheetViews>
  <sheetFormatPr defaultColWidth="9" defaultRowHeight="15"/>
  <cols>
    <col min="1" max="1" width="6.42578125" style="267" customWidth="1"/>
    <col min="2" max="2" width="37.42578125" style="267" customWidth="1"/>
    <col min="3" max="3" width="8.85546875" style="267" customWidth="1"/>
    <col min="4" max="4" width="10.5703125" style="267" customWidth="1"/>
    <col min="5" max="5" width="11.28515625" style="267" customWidth="1"/>
    <col min="6" max="6" width="19.7109375" style="267" customWidth="1"/>
    <col min="7" max="7" width="20.42578125" style="267" bestFit="1" customWidth="1"/>
    <col min="8" max="8" width="13.140625" style="267" customWidth="1"/>
    <col min="9" max="16384" width="9" style="267"/>
  </cols>
  <sheetData>
    <row r="1" spans="1:8" ht="23.25" customHeight="1">
      <c r="A1" s="431"/>
      <c r="B1" s="431"/>
      <c r="C1" s="431"/>
      <c r="D1" s="431"/>
      <c r="E1" s="431"/>
      <c r="F1" s="431"/>
      <c r="G1" s="431"/>
      <c r="H1" s="431"/>
    </row>
    <row r="2" spans="1:8" ht="23.25">
      <c r="A2" s="432" t="s">
        <v>176</v>
      </c>
      <c r="B2" s="432"/>
      <c r="C2" s="432"/>
      <c r="D2" s="432"/>
      <c r="E2" s="432"/>
      <c r="F2" s="432"/>
      <c r="G2" s="432"/>
      <c r="H2" s="432"/>
    </row>
    <row r="3" spans="1:8" ht="23.25">
      <c r="A3" s="432" t="s">
        <v>177</v>
      </c>
      <c r="B3" s="432"/>
      <c r="C3" s="432"/>
      <c r="D3" s="432"/>
      <c r="E3" s="432"/>
      <c r="F3" s="432"/>
      <c r="G3" s="432"/>
      <c r="H3" s="432"/>
    </row>
    <row r="4" spans="1:8" ht="23.25">
      <c r="A4" s="432" t="s">
        <v>233</v>
      </c>
      <c r="B4" s="432"/>
      <c r="C4" s="432"/>
      <c r="D4" s="432"/>
      <c r="E4" s="432"/>
      <c r="F4" s="432"/>
      <c r="G4" s="432"/>
      <c r="H4" s="432"/>
    </row>
    <row r="5" spans="1:8" ht="21">
      <c r="A5" s="268"/>
      <c r="B5" s="269"/>
      <c r="C5" s="269"/>
      <c r="D5" s="269"/>
      <c r="E5" s="269"/>
      <c r="F5" s="269"/>
    </row>
    <row r="6" spans="1:8" ht="21">
      <c r="A6" s="270" t="s">
        <v>0</v>
      </c>
      <c r="B6" s="433" t="s">
        <v>8</v>
      </c>
      <c r="C6" s="271" t="s">
        <v>3</v>
      </c>
      <c r="D6" s="436" t="s">
        <v>178</v>
      </c>
      <c r="E6" s="436"/>
      <c r="F6" s="272" t="s">
        <v>179</v>
      </c>
      <c r="G6" s="273" t="s">
        <v>180</v>
      </c>
      <c r="H6" s="273" t="s">
        <v>1</v>
      </c>
    </row>
    <row r="7" spans="1:8" ht="21">
      <c r="A7" s="274" t="s">
        <v>2</v>
      </c>
      <c r="B7" s="434"/>
      <c r="C7" s="275" t="s">
        <v>4</v>
      </c>
      <c r="D7" s="437"/>
      <c r="E7" s="437"/>
      <c r="F7" s="276" t="s">
        <v>3</v>
      </c>
      <c r="G7" s="277" t="s">
        <v>106</v>
      </c>
      <c r="H7" s="277"/>
    </row>
    <row r="8" spans="1:8" ht="21">
      <c r="A8" s="278"/>
      <c r="B8" s="435"/>
      <c r="C8" s="279"/>
      <c r="D8" s="280" t="s">
        <v>5</v>
      </c>
      <c r="E8" s="279" t="s">
        <v>7</v>
      </c>
      <c r="F8" s="280"/>
      <c r="G8" s="281"/>
      <c r="H8" s="282"/>
    </row>
    <row r="9" spans="1:8" ht="21">
      <c r="A9" s="283"/>
      <c r="B9" s="284"/>
      <c r="C9" s="285"/>
      <c r="D9" s="286"/>
      <c r="E9" s="287"/>
      <c r="F9" s="288"/>
      <c r="G9" s="289"/>
      <c r="H9" s="290"/>
    </row>
    <row r="10" spans="1:8" ht="21">
      <c r="A10" s="291"/>
      <c r="B10" s="284"/>
      <c r="C10" s="285"/>
      <c r="D10" s="286"/>
      <c r="E10" s="287"/>
      <c r="F10" s="287"/>
      <c r="G10" s="292"/>
      <c r="H10" s="293"/>
    </row>
    <row r="11" spans="1:8" ht="21">
      <c r="A11" s="291"/>
      <c r="B11" s="294"/>
      <c r="C11" s="291"/>
      <c r="D11" s="295"/>
      <c r="E11" s="296"/>
      <c r="F11" s="287"/>
      <c r="G11" s="297"/>
      <c r="H11" s="297"/>
    </row>
    <row r="12" spans="1:8" ht="21">
      <c r="A12" s="291"/>
      <c r="B12" s="298"/>
      <c r="C12" s="286"/>
      <c r="D12" s="286"/>
      <c r="E12" s="299"/>
      <c r="F12" s="287"/>
      <c r="G12" s="297"/>
      <c r="H12" s="297"/>
    </row>
    <row r="13" spans="1:8" ht="21">
      <c r="A13" s="291"/>
      <c r="B13" s="300"/>
      <c r="C13" s="286"/>
      <c r="D13" s="286"/>
      <c r="E13" s="299"/>
      <c r="F13" s="287"/>
      <c r="G13" s="297"/>
      <c r="H13" s="297"/>
    </row>
    <row r="14" spans="1:8" ht="21">
      <c r="A14" s="291"/>
      <c r="B14" s="300"/>
      <c r="C14" s="286"/>
      <c r="D14" s="286"/>
      <c r="E14" s="299"/>
      <c r="F14" s="287"/>
      <c r="G14" s="297"/>
      <c r="H14" s="297"/>
    </row>
    <row r="15" spans="1:8" ht="21">
      <c r="A15" s="291"/>
      <c r="B15" s="300"/>
      <c r="C15" s="286"/>
      <c r="D15" s="286"/>
      <c r="E15" s="299"/>
      <c r="F15" s="287"/>
      <c r="G15" s="297"/>
      <c r="H15" s="297"/>
    </row>
    <row r="16" spans="1:8" ht="21">
      <c r="A16" s="301"/>
      <c r="B16" s="302"/>
      <c r="C16" s="303"/>
      <c r="D16" s="303"/>
      <c r="E16" s="304"/>
      <c r="F16" s="305"/>
      <c r="G16" s="306"/>
      <c r="H16" s="306"/>
    </row>
    <row r="17" spans="1:8" ht="21">
      <c r="A17" s="438" t="s">
        <v>38</v>
      </c>
      <c r="B17" s="439"/>
      <c r="C17" s="307">
        <v>0</v>
      </c>
      <c r="D17" s="308" t="s">
        <v>181</v>
      </c>
      <c r="E17" s="309"/>
      <c r="F17" s="310"/>
      <c r="G17" s="310"/>
      <c r="H17" s="311"/>
    </row>
    <row r="27" spans="1:8" ht="30.75">
      <c r="A27" s="440" t="s">
        <v>182</v>
      </c>
      <c r="B27" s="440"/>
      <c r="C27" s="440"/>
      <c r="D27" s="440"/>
      <c r="E27" s="440"/>
      <c r="F27" s="440"/>
      <c r="G27" s="440"/>
      <c r="H27" s="440"/>
    </row>
    <row r="28" spans="1:8" ht="23.25">
      <c r="A28" s="432" t="s">
        <v>176</v>
      </c>
      <c r="B28" s="432"/>
      <c r="C28" s="432"/>
      <c r="D28" s="432"/>
      <c r="E28" s="432"/>
      <c r="F28" s="432"/>
      <c r="G28" s="432"/>
      <c r="H28" s="432"/>
    </row>
    <row r="29" spans="1:8" ht="23.25">
      <c r="A29" s="432" t="s">
        <v>177</v>
      </c>
      <c r="B29" s="432"/>
      <c r="C29" s="432"/>
      <c r="D29" s="432"/>
      <c r="E29" s="432"/>
      <c r="F29" s="432"/>
      <c r="G29" s="432"/>
      <c r="H29" s="432"/>
    </row>
    <row r="30" spans="1:8" ht="23.25">
      <c r="A30" s="432" t="s">
        <v>233</v>
      </c>
      <c r="B30" s="432"/>
      <c r="C30" s="432"/>
      <c r="D30" s="432"/>
      <c r="E30" s="432"/>
      <c r="F30" s="432"/>
      <c r="G30" s="432"/>
      <c r="H30" s="432"/>
    </row>
    <row r="31" spans="1:8" ht="21">
      <c r="A31" s="268"/>
      <c r="B31" s="269"/>
      <c r="C31" s="269"/>
      <c r="D31" s="269"/>
      <c r="E31" s="269"/>
      <c r="F31" s="269"/>
    </row>
    <row r="32" spans="1:8" ht="21">
      <c r="A32" s="270" t="s">
        <v>0</v>
      </c>
      <c r="B32" s="433" t="s">
        <v>8</v>
      </c>
      <c r="C32" s="271" t="s">
        <v>3</v>
      </c>
      <c r="D32" s="436" t="s">
        <v>178</v>
      </c>
      <c r="E32" s="436"/>
      <c r="F32" s="272" t="s">
        <v>179</v>
      </c>
      <c r="G32" s="273" t="s">
        <v>180</v>
      </c>
      <c r="H32" s="273" t="s">
        <v>1</v>
      </c>
    </row>
    <row r="33" spans="1:8" ht="21">
      <c r="A33" s="274" t="s">
        <v>2</v>
      </c>
      <c r="B33" s="434"/>
      <c r="C33" s="275" t="s">
        <v>4</v>
      </c>
      <c r="D33" s="437"/>
      <c r="E33" s="437"/>
      <c r="F33" s="276" t="s">
        <v>3</v>
      </c>
      <c r="G33" s="277" t="s">
        <v>106</v>
      </c>
      <c r="H33" s="277"/>
    </row>
    <row r="34" spans="1:8" ht="21">
      <c r="A34" s="278"/>
      <c r="B34" s="435"/>
      <c r="C34" s="279"/>
      <c r="D34" s="280" t="s">
        <v>5</v>
      </c>
      <c r="E34" s="279" t="s">
        <v>7</v>
      </c>
      <c r="F34" s="280"/>
      <c r="G34" s="281"/>
      <c r="H34" s="282"/>
    </row>
    <row r="35" spans="1:8" ht="21">
      <c r="A35" s="291">
        <v>1</v>
      </c>
      <c r="B35" s="284" t="s">
        <v>183</v>
      </c>
      <c r="C35" s="285">
        <v>124</v>
      </c>
      <c r="D35" s="286" t="s">
        <v>109</v>
      </c>
      <c r="E35" s="287">
        <v>60150</v>
      </c>
      <c r="F35" s="312" t="s">
        <v>237</v>
      </c>
      <c r="G35" s="313" t="s">
        <v>184</v>
      </c>
      <c r="H35" s="293"/>
    </row>
    <row r="36" spans="1:8" ht="21">
      <c r="A36" s="291">
        <v>2</v>
      </c>
      <c r="B36" s="284" t="s">
        <v>185</v>
      </c>
      <c r="C36" s="285">
        <v>999</v>
      </c>
      <c r="D36" s="286" t="s">
        <v>9</v>
      </c>
      <c r="E36" s="287">
        <v>55120</v>
      </c>
      <c r="F36" s="312" t="s">
        <v>237</v>
      </c>
      <c r="G36" s="313" t="s">
        <v>184</v>
      </c>
      <c r="H36" s="293"/>
    </row>
    <row r="37" spans="1:8" ht="21">
      <c r="A37" s="291">
        <v>3</v>
      </c>
      <c r="B37" s="284" t="s">
        <v>186</v>
      </c>
      <c r="C37" s="285">
        <v>3438</v>
      </c>
      <c r="D37" s="286" t="s">
        <v>11</v>
      </c>
      <c r="E37" s="287">
        <v>38620</v>
      </c>
      <c r="F37" s="312" t="s">
        <v>237</v>
      </c>
      <c r="G37" s="313" t="s">
        <v>187</v>
      </c>
      <c r="H37" s="293"/>
    </row>
    <row r="38" spans="1:8" ht="21">
      <c r="A38" s="291"/>
      <c r="B38" s="294"/>
      <c r="C38" s="291"/>
      <c r="D38" s="295"/>
      <c r="E38" s="296"/>
      <c r="F38" s="287"/>
      <c r="G38" s="297"/>
      <c r="H38" s="297"/>
    </row>
    <row r="39" spans="1:8" ht="21">
      <c r="A39" s="291"/>
      <c r="B39" s="294"/>
      <c r="C39" s="291"/>
      <c r="D39" s="295"/>
      <c r="E39" s="296"/>
      <c r="F39" s="287"/>
      <c r="G39" s="297"/>
      <c r="H39" s="297"/>
    </row>
    <row r="40" spans="1:8" ht="21">
      <c r="A40" s="291"/>
      <c r="B40" s="300"/>
      <c r="C40" s="286"/>
      <c r="D40" s="286"/>
      <c r="E40" s="299"/>
      <c r="F40" s="287"/>
      <c r="G40" s="297"/>
      <c r="H40" s="297"/>
    </row>
    <row r="41" spans="1:8" ht="21">
      <c r="A41" s="291"/>
      <c r="B41" s="300"/>
      <c r="C41" s="286"/>
      <c r="D41" s="286"/>
      <c r="E41" s="304"/>
      <c r="F41" s="305"/>
      <c r="G41" s="306"/>
      <c r="H41" s="306"/>
    </row>
    <row r="42" spans="1:8" ht="21">
      <c r="A42" s="438" t="s">
        <v>38</v>
      </c>
      <c r="B42" s="439"/>
      <c r="C42" s="307">
        <v>3</v>
      </c>
      <c r="D42" s="308" t="s">
        <v>181</v>
      </c>
      <c r="E42" s="309"/>
      <c r="F42" s="310"/>
      <c r="G42" s="310"/>
      <c r="H42" s="311"/>
    </row>
  </sheetData>
  <mergeCells count="14">
    <mergeCell ref="A42:B42"/>
    <mergeCell ref="A17:B17"/>
    <mergeCell ref="A27:H27"/>
    <mergeCell ref="A28:H28"/>
    <mergeCell ref="A29:H29"/>
    <mergeCell ref="A30:H30"/>
    <mergeCell ref="B32:B34"/>
    <mergeCell ref="D32:E33"/>
    <mergeCell ref="A1:H1"/>
    <mergeCell ref="A2:H2"/>
    <mergeCell ref="A3:H3"/>
    <mergeCell ref="A4:H4"/>
    <mergeCell ref="B6:B8"/>
    <mergeCell ref="D6:E7"/>
  </mergeCells>
  <phoneticPr fontId="41" type="noConversion"/>
  <pageMargins left="0.7" right="0.7" top="0.75" bottom="0.75" header="0.3" footer="0.3"/>
  <pageSetup paperSize="9" orientation="landscape" r:id="rId1"/>
  <rowBreaks count="1" manualBreakCount="1">
    <brk id="2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40"/>
  <sheetViews>
    <sheetView topLeftCell="A16" zoomScaleNormal="100" workbookViewId="0">
      <selection activeCell="E48" sqref="E48"/>
    </sheetView>
  </sheetViews>
  <sheetFormatPr defaultColWidth="9" defaultRowHeight="15"/>
  <cols>
    <col min="1" max="1" width="6.42578125" style="267" customWidth="1"/>
    <col min="2" max="2" width="37.42578125" style="267" customWidth="1"/>
    <col min="3" max="3" width="8.85546875" style="267" customWidth="1"/>
    <col min="4" max="4" width="10.5703125" style="267" customWidth="1"/>
    <col min="5" max="5" width="11.28515625" style="267" customWidth="1"/>
    <col min="6" max="6" width="19.7109375" style="267" customWidth="1"/>
    <col min="7" max="7" width="20.42578125" style="267" bestFit="1" customWidth="1"/>
    <col min="8" max="8" width="13.140625" style="267" customWidth="1"/>
    <col min="9" max="16384" width="9" style="267"/>
  </cols>
  <sheetData>
    <row r="1" spans="1:8" ht="23.25" customHeight="1">
      <c r="A1" s="431"/>
      <c r="B1" s="431"/>
      <c r="C1" s="431"/>
      <c r="D1" s="431"/>
      <c r="E1" s="431"/>
      <c r="F1" s="431"/>
      <c r="G1" s="431"/>
      <c r="H1" s="431"/>
    </row>
    <row r="2" spans="1:8" ht="23.25">
      <c r="A2" s="432" t="s">
        <v>188</v>
      </c>
      <c r="B2" s="432"/>
      <c r="C2" s="432"/>
      <c r="D2" s="432"/>
      <c r="E2" s="432"/>
      <c r="F2" s="432"/>
      <c r="G2" s="432"/>
      <c r="H2" s="432"/>
    </row>
    <row r="3" spans="1:8" ht="23.25">
      <c r="A3" s="432" t="s">
        <v>177</v>
      </c>
      <c r="B3" s="432"/>
      <c r="C3" s="432"/>
      <c r="D3" s="432"/>
      <c r="E3" s="432"/>
      <c r="F3" s="432"/>
      <c r="G3" s="432"/>
      <c r="H3" s="432"/>
    </row>
    <row r="4" spans="1:8" ht="23.25">
      <c r="A4" s="432" t="s">
        <v>233</v>
      </c>
      <c r="B4" s="432"/>
      <c r="C4" s="432"/>
      <c r="D4" s="432"/>
      <c r="E4" s="432"/>
      <c r="F4" s="432"/>
      <c r="G4" s="432"/>
      <c r="H4" s="432"/>
    </row>
    <row r="5" spans="1:8" ht="21">
      <c r="A5" s="268"/>
      <c r="B5" s="269"/>
      <c r="C5" s="269"/>
      <c r="D5" s="269"/>
      <c r="E5" s="269"/>
      <c r="F5" s="269"/>
    </row>
    <row r="6" spans="1:8" ht="21">
      <c r="A6" s="270" t="s">
        <v>0</v>
      </c>
      <c r="B6" s="433" t="s">
        <v>8</v>
      </c>
      <c r="C6" s="271" t="s">
        <v>3</v>
      </c>
      <c r="D6" s="436" t="s">
        <v>178</v>
      </c>
      <c r="E6" s="436"/>
      <c r="F6" s="272" t="s">
        <v>179</v>
      </c>
      <c r="G6" s="273" t="s">
        <v>180</v>
      </c>
      <c r="H6" s="273" t="s">
        <v>1</v>
      </c>
    </row>
    <row r="7" spans="1:8" ht="21">
      <c r="A7" s="274" t="s">
        <v>2</v>
      </c>
      <c r="B7" s="434"/>
      <c r="C7" s="275" t="s">
        <v>4</v>
      </c>
      <c r="D7" s="437"/>
      <c r="E7" s="437"/>
      <c r="F7" s="276" t="s">
        <v>3</v>
      </c>
      <c r="G7" s="277" t="s">
        <v>106</v>
      </c>
      <c r="H7" s="277"/>
    </row>
    <row r="8" spans="1:8" ht="21">
      <c r="A8" s="278"/>
      <c r="B8" s="435"/>
      <c r="C8" s="279"/>
      <c r="D8" s="280" t="s">
        <v>5</v>
      </c>
      <c r="E8" s="279" t="s">
        <v>7</v>
      </c>
      <c r="F8" s="280"/>
      <c r="G8" s="281"/>
      <c r="H8" s="282"/>
    </row>
    <row r="9" spans="1:8" ht="21">
      <c r="A9" s="283"/>
      <c r="B9" s="284"/>
      <c r="C9" s="285"/>
      <c r="D9" s="286"/>
      <c r="E9" s="287"/>
      <c r="F9" s="288"/>
      <c r="G9" s="289"/>
      <c r="H9" s="290"/>
    </row>
    <row r="10" spans="1:8" ht="21">
      <c r="A10" s="291"/>
      <c r="B10" s="284"/>
      <c r="C10" s="285"/>
      <c r="D10" s="286"/>
      <c r="E10" s="287"/>
      <c r="F10" s="287"/>
      <c r="G10" s="292"/>
      <c r="H10" s="293"/>
    </row>
    <row r="11" spans="1:8" ht="21">
      <c r="A11" s="291"/>
      <c r="B11" s="294"/>
      <c r="C11" s="291"/>
      <c r="D11" s="295"/>
      <c r="E11" s="296"/>
      <c r="F11" s="287"/>
      <c r="G11" s="297"/>
      <c r="H11" s="297"/>
    </row>
    <row r="12" spans="1:8" ht="21">
      <c r="A12" s="291"/>
      <c r="B12" s="298"/>
      <c r="C12" s="286"/>
      <c r="D12" s="286"/>
      <c r="E12" s="299"/>
      <c r="F12" s="287"/>
      <c r="G12" s="297"/>
      <c r="H12" s="297"/>
    </row>
    <row r="13" spans="1:8" ht="21">
      <c r="A13" s="291"/>
      <c r="B13" s="300"/>
      <c r="C13" s="286"/>
      <c r="D13" s="286"/>
      <c r="E13" s="299"/>
      <c r="F13" s="287"/>
      <c r="G13" s="297"/>
      <c r="H13" s="297"/>
    </row>
    <row r="14" spans="1:8" ht="21">
      <c r="A14" s="291"/>
      <c r="B14" s="300"/>
      <c r="C14" s="286"/>
      <c r="D14" s="286"/>
      <c r="E14" s="299"/>
      <c r="F14" s="287"/>
      <c r="G14" s="297"/>
      <c r="H14" s="297"/>
    </row>
    <row r="15" spans="1:8" ht="21">
      <c r="A15" s="291"/>
      <c r="B15" s="300"/>
      <c r="C15" s="286"/>
      <c r="D15" s="286"/>
      <c r="E15" s="299"/>
      <c r="F15" s="287"/>
      <c r="G15" s="297"/>
      <c r="H15" s="297"/>
    </row>
    <row r="16" spans="1:8" ht="21">
      <c r="A16" s="438" t="s">
        <v>38</v>
      </c>
      <c r="B16" s="439"/>
      <c r="C16" s="307">
        <v>0</v>
      </c>
      <c r="D16" s="308" t="s">
        <v>181</v>
      </c>
      <c r="E16" s="309"/>
      <c r="F16" s="310"/>
      <c r="G16" s="310"/>
      <c r="H16" s="311"/>
    </row>
    <row r="17" spans="1:8" ht="21">
      <c r="A17" s="315"/>
      <c r="B17" s="315"/>
      <c r="C17" s="316"/>
      <c r="D17" s="317"/>
      <c r="E17" s="318"/>
      <c r="F17" s="318"/>
      <c r="G17" s="318"/>
      <c r="H17" s="318"/>
    </row>
    <row r="18" spans="1:8" ht="21">
      <c r="A18" s="315"/>
      <c r="B18" s="315"/>
      <c r="C18" s="316"/>
      <c r="D18" s="317"/>
      <c r="E18" s="318"/>
      <c r="F18" s="318"/>
      <c r="G18" s="318"/>
      <c r="H18" s="318"/>
    </row>
    <row r="19" spans="1:8" ht="21">
      <c r="A19" s="315"/>
      <c r="B19" s="315"/>
      <c r="C19" s="316"/>
      <c r="D19" s="317"/>
      <c r="E19" s="318"/>
      <c r="F19" s="318"/>
      <c r="G19" s="318"/>
      <c r="H19" s="318"/>
    </row>
    <row r="20" spans="1:8" ht="21">
      <c r="A20" s="315"/>
      <c r="B20" s="315"/>
      <c r="C20" s="316"/>
      <c r="D20" s="317"/>
      <c r="E20" s="318"/>
      <c r="F20" s="318"/>
      <c r="G20" s="318"/>
      <c r="H20" s="318"/>
    </row>
    <row r="25" spans="1:8" ht="30.75">
      <c r="A25" s="440" t="s">
        <v>182</v>
      </c>
      <c r="B25" s="440"/>
      <c r="C25" s="440"/>
      <c r="D25" s="440"/>
      <c r="E25" s="440"/>
      <c r="F25" s="440"/>
      <c r="G25" s="440"/>
      <c r="H25" s="440"/>
    </row>
    <row r="26" spans="1:8" ht="23.25">
      <c r="A26" s="432" t="s">
        <v>188</v>
      </c>
      <c r="B26" s="432"/>
      <c r="C26" s="432"/>
      <c r="D26" s="432"/>
      <c r="E26" s="432"/>
      <c r="F26" s="432"/>
      <c r="G26" s="432"/>
      <c r="H26" s="432"/>
    </row>
    <row r="27" spans="1:8" ht="23.25">
      <c r="A27" s="432" t="s">
        <v>177</v>
      </c>
      <c r="B27" s="432"/>
      <c r="C27" s="432"/>
      <c r="D27" s="432"/>
      <c r="E27" s="432"/>
      <c r="F27" s="432"/>
      <c r="G27" s="432"/>
      <c r="H27" s="432"/>
    </row>
    <row r="28" spans="1:8" ht="23.25">
      <c r="A28" s="432" t="s">
        <v>233</v>
      </c>
      <c r="B28" s="432"/>
      <c r="C28" s="432"/>
      <c r="D28" s="432"/>
      <c r="E28" s="432"/>
      <c r="F28" s="432"/>
      <c r="G28" s="432"/>
      <c r="H28" s="432"/>
    </row>
    <row r="29" spans="1:8" ht="21">
      <c r="A29" s="268"/>
      <c r="B29" s="269"/>
      <c r="C29" s="269"/>
      <c r="D29" s="269"/>
      <c r="E29" s="269"/>
      <c r="F29" s="269"/>
    </row>
    <row r="30" spans="1:8" ht="21">
      <c r="A30" s="270" t="s">
        <v>0</v>
      </c>
      <c r="B30" s="433" t="s">
        <v>8</v>
      </c>
      <c r="C30" s="271" t="s">
        <v>3</v>
      </c>
      <c r="D30" s="436" t="s">
        <v>178</v>
      </c>
      <c r="E30" s="436"/>
      <c r="F30" s="272" t="s">
        <v>179</v>
      </c>
      <c r="G30" s="273" t="s">
        <v>180</v>
      </c>
      <c r="H30" s="273" t="s">
        <v>1</v>
      </c>
    </row>
    <row r="31" spans="1:8" ht="21">
      <c r="A31" s="274" t="s">
        <v>2</v>
      </c>
      <c r="B31" s="434"/>
      <c r="C31" s="275" t="s">
        <v>4</v>
      </c>
      <c r="D31" s="437"/>
      <c r="E31" s="437"/>
      <c r="F31" s="276" t="s">
        <v>3</v>
      </c>
      <c r="G31" s="277" t="s">
        <v>106</v>
      </c>
      <c r="H31" s="277"/>
    </row>
    <row r="32" spans="1:8" ht="21">
      <c r="A32" s="278"/>
      <c r="B32" s="435"/>
      <c r="C32" s="279"/>
      <c r="D32" s="280" t="s">
        <v>5</v>
      </c>
      <c r="E32" s="279" t="s">
        <v>7</v>
      </c>
      <c r="F32" s="280"/>
      <c r="G32" s="281"/>
      <c r="H32" s="282"/>
    </row>
    <row r="33" spans="1:8" ht="21">
      <c r="A33" s="291">
        <v>1</v>
      </c>
      <c r="B33" s="284" t="s">
        <v>189</v>
      </c>
      <c r="C33" s="285">
        <v>56874</v>
      </c>
      <c r="D33" s="286" t="s">
        <v>109</v>
      </c>
      <c r="E33" s="287">
        <v>60150</v>
      </c>
      <c r="F33" s="312" t="s">
        <v>237</v>
      </c>
      <c r="G33" s="313" t="s">
        <v>184</v>
      </c>
      <c r="H33" s="293"/>
    </row>
    <row r="34" spans="1:8" ht="21">
      <c r="A34" s="291">
        <v>2</v>
      </c>
      <c r="B34" s="284" t="s">
        <v>190</v>
      </c>
      <c r="C34" s="285">
        <v>3894</v>
      </c>
      <c r="D34" s="286" t="s">
        <v>11</v>
      </c>
      <c r="E34" s="287">
        <v>38620</v>
      </c>
      <c r="F34" s="312" t="s">
        <v>237</v>
      </c>
      <c r="G34" s="313" t="s">
        <v>184</v>
      </c>
      <c r="H34" s="293"/>
    </row>
    <row r="35" spans="1:8" ht="21">
      <c r="A35" s="291">
        <v>3</v>
      </c>
      <c r="B35" s="284" t="s">
        <v>191</v>
      </c>
      <c r="C35" s="285">
        <v>934</v>
      </c>
      <c r="D35" s="286" t="s">
        <v>9</v>
      </c>
      <c r="E35" s="287">
        <v>58260</v>
      </c>
      <c r="F35" s="312" t="s">
        <v>237</v>
      </c>
      <c r="G35" s="313" t="s">
        <v>187</v>
      </c>
      <c r="H35" s="293"/>
    </row>
    <row r="36" spans="1:8" ht="21">
      <c r="A36" s="291"/>
      <c r="B36" s="298"/>
      <c r="C36" s="286"/>
      <c r="D36" s="286"/>
      <c r="E36" s="299"/>
      <c r="F36" s="287"/>
      <c r="G36" s="297"/>
      <c r="H36" s="297"/>
    </row>
    <row r="37" spans="1:8" ht="21">
      <c r="A37" s="291"/>
      <c r="B37" s="300"/>
      <c r="C37" s="286"/>
      <c r="D37" s="286"/>
      <c r="E37" s="299"/>
      <c r="F37" s="287"/>
      <c r="G37" s="297"/>
      <c r="H37" s="297"/>
    </row>
    <row r="38" spans="1:8" ht="21">
      <c r="A38" s="291"/>
      <c r="B38" s="300"/>
      <c r="C38" s="286"/>
      <c r="D38" s="286"/>
      <c r="E38" s="299"/>
      <c r="F38" s="287"/>
      <c r="G38" s="297"/>
      <c r="H38" s="297"/>
    </row>
    <row r="39" spans="1:8" ht="21">
      <c r="A39" s="291"/>
      <c r="B39" s="300"/>
      <c r="C39" s="286"/>
      <c r="D39" s="286"/>
      <c r="E39" s="299"/>
      <c r="F39" s="287"/>
      <c r="G39" s="297"/>
      <c r="H39" s="297"/>
    </row>
    <row r="40" spans="1:8" ht="21">
      <c r="A40" s="438" t="s">
        <v>38</v>
      </c>
      <c r="B40" s="439"/>
      <c r="C40" s="307">
        <v>3</v>
      </c>
      <c r="D40" s="308" t="s">
        <v>181</v>
      </c>
      <c r="E40" s="309"/>
      <c r="F40" s="310"/>
      <c r="G40" s="310"/>
      <c r="H40" s="311"/>
    </row>
  </sheetData>
  <mergeCells count="14">
    <mergeCell ref="A40:B40"/>
    <mergeCell ref="A16:B16"/>
    <mergeCell ref="A25:H25"/>
    <mergeCell ref="A26:H26"/>
    <mergeCell ref="A27:H27"/>
    <mergeCell ref="A28:H28"/>
    <mergeCell ref="B30:B32"/>
    <mergeCell ref="D30:E31"/>
    <mergeCell ref="A1:H1"/>
    <mergeCell ref="A2:H2"/>
    <mergeCell ref="A3:H3"/>
    <mergeCell ref="A4:H4"/>
    <mergeCell ref="B6:B8"/>
    <mergeCell ref="D6:E7"/>
  </mergeCells>
  <pageMargins left="0.7" right="0.7" top="0.75" bottom="0.75" header="0.3" footer="0.3"/>
  <pageSetup paperSize="9" orientation="landscape" r:id="rId1"/>
  <rowBreaks count="1" manualBreakCount="1">
    <brk id="2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2:Q20"/>
  <sheetViews>
    <sheetView zoomScale="115" zoomScaleNormal="115" zoomScaleSheetLayoutView="100" workbookViewId="0">
      <selection activeCell="O5" sqref="O5"/>
    </sheetView>
  </sheetViews>
  <sheetFormatPr defaultRowHeight="12.75"/>
  <cols>
    <col min="2" max="2" width="23.85546875" bestFit="1" customWidth="1"/>
    <col min="3" max="3" width="10.7109375" customWidth="1"/>
    <col min="4" max="4" width="11.7109375" customWidth="1"/>
    <col min="5" max="5" width="10.140625" customWidth="1"/>
    <col min="6" max="6" width="13.28515625" customWidth="1"/>
    <col min="7" max="7" width="14.85546875" bestFit="1" customWidth="1"/>
    <col min="8" max="8" width="9.5703125" customWidth="1"/>
    <col min="9" max="9" width="15.42578125" bestFit="1" customWidth="1"/>
    <col min="10" max="10" width="15.42578125" customWidth="1"/>
    <col min="11" max="12" width="10.42578125" bestFit="1" customWidth="1"/>
  </cols>
  <sheetData>
    <row r="2" spans="1:12" ht="21">
      <c r="A2" s="447" t="s">
        <v>234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2" ht="21">
      <c r="A3" s="447" t="s">
        <v>129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1:12" ht="2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 ht="21">
      <c r="A5" s="444" t="s">
        <v>2</v>
      </c>
      <c r="B5" s="444" t="s">
        <v>130</v>
      </c>
      <c r="C5" s="242" t="s">
        <v>17</v>
      </c>
      <c r="D5" s="243" t="s">
        <v>131</v>
      </c>
      <c r="E5" s="444" t="s">
        <v>143</v>
      </c>
      <c r="F5" s="445"/>
      <c r="G5" s="445"/>
      <c r="H5" s="445"/>
      <c r="I5" s="445" t="s">
        <v>151</v>
      </c>
      <c r="J5" s="445"/>
      <c r="K5" s="445"/>
      <c r="L5" s="444" t="s">
        <v>1</v>
      </c>
    </row>
    <row r="6" spans="1:12" ht="21">
      <c r="A6" s="448"/>
      <c r="B6" s="448"/>
      <c r="C6" s="244" t="s">
        <v>132</v>
      </c>
      <c r="D6" s="259" t="s">
        <v>159</v>
      </c>
      <c r="E6" s="242" t="s">
        <v>161</v>
      </c>
      <c r="F6" s="263" t="s">
        <v>144</v>
      </c>
      <c r="G6" s="242" t="s">
        <v>145</v>
      </c>
      <c r="H6" s="242" t="s">
        <v>12</v>
      </c>
      <c r="I6" s="242" t="s">
        <v>154</v>
      </c>
      <c r="J6" s="265" t="s">
        <v>152</v>
      </c>
      <c r="K6" s="242" t="s">
        <v>12</v>
      </c>
      <c r="L6" s="448"/>
    </row>
    <row r="7" spans="1:12" ht="21">
      <c r="A7" s="448"/>
      <c r="B7" s="448"/>
      <c r="C7" s="244" t="s">
        <v>235</v>
      </c>
      <c r="D7" s="259" t="s">
        <v>160</v>
      </c>
      <c r="E7" s="244" t="s">
        <v>162</v>
      </c>
      <c r="F7" s="264" t="s">
        <v>146</v>
      </c>
      <c r="G7" s="244" t="s">
        <v>163</v>
      </c>
      <c r="H7" s="244" t="s">
        <v>168</v>
      </c>
      <c r="I7" s="244" t="s">
        <v>175</v>
      </c>
      <c r="J7" s="266" t="s">
        <v>158</v>
      </c>
      <c r="K7" s="244" t="s">
        <v>156</v>
      </c>
      <c r="L7" s="448"/>
    </row>
    <row r="8" spans="1:12" ht="21">
      <c r="A8" s="448"/>
      <c r="B8" s="448"/>
      <c r="C8" s="244" t="s">
        <v>134</v>
      </c>
      <c r="D8" s="259" t="s">
        <v>133</v>
      </c>
      <c r="E8" s="244" t="s">
        <v>150</v>
      </c>
      <c r="F8" s="264" t="s">
        <v>147</v>
      </c>
      <c r="G8" s="244" t="s">
        <v>148</v>
      </c>
      <c r="H8" s="244" t="s">
        <v>169</v>
      </c>
      <c r="I8" s="244" t="s">
        <v>155</v>
      </c>
      <c r="J8" s="266" t="s">
        <v>153</v>
      </c>
      <c r="K8" s="244" t="s">
        <v>157</v>
      </c>
      <c r="L8" s="448"/>
    </row>
    <row r="9" spans="1:12" ht="21">
      <c r="A9" s="448"/>
      <c r="B9" s="448"/>
      <c r="C9" s="244"/>
      <c r="D9" s="259"/>
      <c r="E9" s="244"/>
      <c r="F9" s="264"/>
      <c r="G9" s="244" t="s">
        <v>149</v>
      </c>
      <c r="H9" s="244"/>
      <c r="I9" s="244" t="s">
        <v>172</v>
      </c>
      <c r="J9" s="266"/>
      <c r="K9" s="244"/>
      <c r="L9" s="448"/>
    </row>
    <row r="10" spans="1:12" ht="21">
      <c r="A10" s="449"/>
      <c r="B10" s="449"/>
      <c r="C10" s="245"/>
      <c r="D10" s="260"/>
      <c r="E10" s="246" t="s">
        <v>135</v>
      </c>
      <c r="F10" s="246" t="s">
        <v>136</v>
      </c>
      <c r="G10" s="246" t="s">
        <v>137</v>
      </c>
      <c r="H10" s="262" t="s">
        <v>170</v>
      </c>
      <c r="I10" s="246" t="s">
        <v>138</v>
      </c>
      <c r="J10" s="246" t="s">
        <v>139</v>
      </c>
      <c r="K10" s="246" t="s">
        <v>171</v>
      </c>
      <c r="L10" s="449"/>
    </row>
    <row r="11" spans="1:12" ht="21">
      <c r="A11" s="247">
        <v>1</v>
      </c>
      <c r="B11" s="248" t="s">
        <v>140</v>
      </c>
      <c r="C11" s="249"/>
      <c r="D11" s="249"/>
      <c r="E11" s="261"/>
      <c r="F11" s="251"/>
      <c r="G11" s="252"/>
      <c r="H11" s="252"/>
      <c r="I11" s="251"/>
      <c r="J11" s="251"/>
      <c r="K11" s="252"/>
      <c r="L11" s="252"/>
    </row>
    <row r="12" spans="1:12" ht="21">
      <c r="A12" s="250">
        <v>2</v>
      </c>
      <c r="B12" s="251" t="s">
        <v>141</v>
      </c>
      <c r="C12" s="252"/>
      <c r="D12" s="252"/>
      <c r="E12" s="258"/>
      <c r="F12" s="251"/>
      <c r="G12" s="252"/>
      <c r="H12" s="252"/>
      <c r="I12" s="251"/>
      <c r="J12" s="251"/>
      <c r="K12" s="252"/>
      <c r="L12" s="252"/>
    </row>
    <row r="13" spans="1:12" ht="21">
      <c r="A13" s="253">
        <v>3</v>
      </c>
      <c r="B13" s="254" t="s">
        <v>142</v>
      </c>
      <c r="C13" s="255"/>
      <c r="D13" s="255"/>
      <c r="E13" s="250"/>
      <c r="F13" s="251"/>
      <c r="G13" s="252"/>
      <c r="H13" s="252"/>
      <c r="I13" s="251"/>
      <c r="J13" s="251"/>
      <c r="K13" s="252"/>
      <c r="L13" s="252"/>
    </row>
    <row r="14" spans="1:12" ht="21">
      <c r="A14" s="446" t="s">
        <v>12</v>
      </c>
      <c r="B14" s="446"/>
      <c r="C14" s="256"/>
      <c r="D14" s="256"/>
      <c r="E14" s="257"/>
      <c r="F14" s="257"/>
      <c r="G14" s="257"/>
      <c r="H14" s="257"/>
      <c r="I14" s="257"/>
      <c r="J14" s="257"/>
      <c r="K14" s="256"/>
      <c r="L14" s="256"/>
    </row>
    <row r="15" spans="1:12" ht="2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2" ht="21">
      <c r="A16" s="441" t="s">
        <v>164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7" ht="21">
      <c r="A17" s="443" t="s">
        <v>174</v>
      </c>
      <c r="B17" s="443"/>
      <c r="C17" s="443"/>
      <c r="D17" s="443"/>
      <c r="E17" s="443"/>
      <c r="F17" s="443"/>
      <c r="G17" s="443"/>
      <c r="H17" s="443"/>
      <c r="I17" s="443"/>
      <c r="J17" s="443"/>
      <c r="K17" s="443"/>
    </row>
    <row r="18" spans="1:17" ht="21">
      <c r="A18" s="443" t="s">
        <v>165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Q18" s="314"/>
    </row>
    <row r="19" spans="1:17" ht="21">
      <c r="A19" s="443" t="s">
        <v>166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</row>
    <row r="20" spans="1:17" ht="21">
      <c r="A20" s="443" t="s">
        <v>167</v>
      </c>
      <c r="B20" s="443"/>
      <c r="C20" s="443"/>
      <c r="D20" s="443"/>
      <c r="E20" s="443"/>
      <c r="F20" s="443"/>
      <c r="G20" s="443"/>
      <c r="H20" s="443"/>
      <c r="I20" s="443"/>
      <c r="J20" s="443"/>
      <c r="K20" s="443"/>
    </row>
  </sheetData>
  <mergeCells count="14">
    <mergeCell ref="A2:L2"/>
    <mergeCell ref="A3:L3"/>
    <mergeCell ref="L5:L10"/>
    <mergeCell ref="A5:A10"/>
    <mergeCell ref="B5:B10"/>
    <mergeCell ref="A16:K16"/>
    <mergeCell ref="A19:K19"/>
    <mergeCell ref="A20:K20"/>
    <mergeCell ref="E5:H5"/>
    <mergeCell ref="I5:K5"/>
    <mergeCell ref="A14:B14"/>
    <mergeCell ref="A17:K17"/>
    <mergeCell ref="A18:K18"/>
    <mergeCell ref="A15:K15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แนวปฏิบัติ</vt:lpstr>
      <vt:lpstr>ตัวอย่างคปร.รวม</vt:lpstr>
      <vt:lpstr>แบบคปร.รวม</vt:lpstr>
      <vt:lpstr>แบบ คปร.เพิ่ม</vt:lpstr>
      <vt:lpstr>แบบ คปร.เกลี่ย</vt:lpstr>
      <vt:lpstr>ปริมาณงาน</vt:lpstr>
      <vt:lpstr>แบบส่งคืน ผบ.</vt:lpstr>
      <vt:lpstr>แบบส่งคืน ครู</vt:lpstr>
      <vt:lpstr>บัญชีสรุป</vt:lpstr>
      <vt:lpstr>Sheet1</vt:lpstr>
      <vt:lpstr>ปริมาณงานสถานศึกษา</vt:lpstr>
      <vt:lpstr>แนวปฏิบัติ!Print_Area</vt:lpstr>
      <vt:lpstr>บัญชีสรุป!Print_Area</vt:lpstr>
      <vt:lpstr>'แบบ คปร.เกลี่ย'!Print_Area</vt:lpstr>
      <vt:lpstr>'แบบ คปร.เพิ่ม'!Print_Area</vt:lpstr>
      <vt:lpstr>แบบคปร.รวม!Print_Area</vt:lpstr>
      <vt:lpstr>'แบบส่งคืน ครู'!Print_Area</vt:lpstr>
      <vt:lpstr>'แบบส่งคืน ผบ.'!Print_Area</vt:lpstr>
      <vt:lpstr>แนวปฏิบัติ!Print_Titles</vt:lpstr>
    </vt:vector>
  </TitlesOfParts>
  <Company>OBEC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centre</dc:creator>
  <cp:lastModifiedBy>OBCE - 000</cp:lastModifiedBy>
  <cp:lastPrinted>2020-09-23T04:26:51Z</cp:lastPrinted>
  <dcterms:created xsi:type="dcterms:W3CDTF">2009-05-21T08:39:53Z</dcterms:created>
  <dcterms:modified xsi:type="dcterms:W3CDTF">2020-09-23T04:27:41Z</dcterms:modified>
</cp:coreProperties>
</file>