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.user\Desktop\ประชุมเกลี่ยอัตราและกลั่นกรองคน ไป สพม. ใหม่ 9-11 มิย 64(new)\บันทึกขอกำหนดตำแหน่ง ผบ.กศ. ใน สพม.62เขต ส่ง สนง.ก.ค.ศ\"/>
    </mc:Choice>
  </mc:AlternateContent>
  <bookViews>
    <workbookView xWindow="0" yWindow="0" windowWidth="23040" windowHeight="9228"/>
  </bookViews>
  <sheets>
    <sheet name="ส3บัญชีกำหนดตำแหน่ง ศน" sheetId="1" r:id="rId1"/>
    <sheet name="d" sheetId="3" state="hidden" r:id="rId2"/>
    <sheet name="ส4บัญชีว่างเกินกรอบ ศน" sheetId="2" r:id="rId3"/>
    <sheet name="บัญชีกำหนดตำแหน่ง(ตัวอย่าง)" sheetId="4" r:id="rId4"/>
  </sheets>
  <definedNames>
    <definedName name="new.sec">d!$C$1:$C$64</definedName>
    <definedName name="old.sec">d!$B$1:$B$45</definedName>
    <definedName name="_xlnm.Print_Area" localSheetId="0">'ส3บัญชีกำหนดตำแหน่ง ศน'!$A$1:$O$36</definedName>
    <definedName name="_xlnm.Print_Titles" localSheetId="3">'บัญชีกำหนดตำแหน่ง(ตัวอย่าง)'!$1:$6</definedName>
    <definedName name="_xlnm.Print_Titles" localSheetId="0">'ส3บัญชีกำหนดตำแหน่ง ศน'!$1:$6</definedName>
    <definedName name="_xlnm.Print_Titles" localSheetId="2">'ส4บัญชีว่างเกินกรอบ ศน'!$1:$5</definedName>
    <definedName name="กรอบ">d!$H$1:$H$64</definedName>
    <definedName name="สพม.">d!$G$1:$G$64</definedName>
    <definedName name="อันดับ">d!$D$1:$D$7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J29" i="1" s="1"/>
  <c r="I28" i="1" l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A2" i="2"/>
  <c r="N2" i="4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7" i="1"/>
  <c r="J7" i="1" s="1"/>
  <c r="I30" i="1"/>
  <c r="J30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31" i="1"/>
  <c r="N2" i="1"/>
</calcChain>
</file>

<file path=xl/comments1.xml><?xml version="1.0" encoding="utf-8"?>
<comments xmlns="http://schemas.openxmlformats.org/spreadsheetml/2006/main">
  <authors>
    <author>aa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กรอกชื่อ สพม. ที่กำหนดใหม่ตามตัวเลือกในช่องนี้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<sst xmlns="http://schemas.openxmlformats.org/spreadsheetml/2006/main" count="356" uniqueCount="245">
  <si>
    <t>สำนักงานเขตพื้นที่การศึกษามัธยมศึกษา</t>
  </si>
  <si>
    <t>กรอบอัตรากำลังที่ ก.ค.ศ. กำหนด =</t>
  </si>
  <si>
    <t>อัตรา</t>
  </si>
  <si>
    <t>หน่วยงานการศึกษา/ตำแหน่งที่กำหนดไว้เดิม</t>
  </si>
  <si>
    <t>หน่วยงานการศึกษา/ตำแหน่งที่กำหนดใหม่</t>
  </si>
  <si>
    <t>ลำดับ</t>
  </si>
  <si>
    <t>ชื่อ - สกุล</t>
  </si>
  <si>
    <t>หน่วยงาน</t>
  </si>
  <si>
    <t>ตำแหน่ง</t>
  </si>
  <si>
    <t>เลขที่</t>
  </si>
  <si>
    <t>เงินเดือน</t>
  </si>
  <si>
    <t>หมายเหตุ</t>
  </si>
  <si>
    <t>ที่</t>
  </si>
  <si>
    <t>การศึกษา</t>
  </si>
  <si>
    <t>จ่ายตรง</t>
  </si>
  <si>
    <t>อันดับ</t>
  </si>
  <si>
    <t>แบบรายงานตำแหน่งศึกษานิเทศก์ที่ว่างในส่วนที่เกินกรอบอัตรากำลัง</t>
  </si>
  <si>
    <t xml:space="preserve"> </t>
  </si>
  <si>
    <t>สำนักงานเขตพื้นที่การศึกษามัธยมศึกษากรุงเทพมหานคร เขต 1</t>
  </si>
  <si>
    <t>สำนักงานเขตพื้นที่การศึกษามัธยมศึกษากรุงเทพมหานคร เขต 2</t>
  </si>
  <si>
    <t>สำนักงานเขตพื้นที่การศึกษามัธยมศึกษานนทบุรี</t>
  </si>
  <si>
    <t>สำนักงานเขตพื้นที่การศึกษามัธยมศึกษาปทุมธานี</t>
  </si>
  <si>
    <t>สำนักงานเขตพื้นที่การศึกษามัธยมศึกษาสิงห์บุรี อ่างทอง</t>
  </si>
  <si>
    <t>สำนักงานเขตพื้นที่การศึกษามัธยมศึกษาฉะเชิงเทรา</t>
  </si>
  <si>
    <t>สำนักงานเขตพื้นที่การศึกษามัธยมศึกษาปราจีนบุรี นครนายก</t>
  </si>
  <si>
    <t>สำนักงานเขตพื้นที่การศึกษามัธยมศึกษาราชบุรี</t>
  </si>
  <si>
    <t>สำนักงานเขตพื้นที่การศึกษามัธยมศึกษาสุพรรณบุรี</t>
  </si>
  <si>
    <t>สำนักงานเขตพื้นที่การศึกษามัธยมศึกษาเพชรบุรี</t>
  </si>
  <si>
    <t>สำนักงานเขตพื้นที่การศึกษามัธยมศึกษาสุราษฎร์ธานี ชุมพร</t>
  </si>
  <si>
    <t>สำนักงานเขตพื้นที่การศึกษามัธยมศึกษานครศรีธรรมราช</t>
  </si>
  <si>
    <t>สำนักงานเขตพื้นที่การศึกษามัธยมศึกษาตรัง กระบี่</t>
  </si>
  <si>
    <t>สำนักงานเขตพื้นที่การศึกษามัธยมศึกษาพังงา ภูเก็ต ระนอง</t>
  </si>
  <si>
    <t>สำนักงานเขตพื้นที่การศึกษามัธยมศึกษานราธิวาส</t>
  </si>
  <si>
    <t>สำนักงานเขตพื้นที่การศึกษามัธยมศึกษาสงขลา สตูล</t>
  </si>
  <si>
    <t>สำนักงานเขตพื้นที่การศึกษามัธยมศึกษาจันทบุรี ตราด</t>
  </si>
  <si>
    <t>สำนักงานเขตพื้นที่การศึกษามัธยมศึกษาชลบุรี ระยอง</t>
  </si>
  <si>
    <t>สำนักงานเขตพื้นที่การศึกษามัธยมศึกษาเลย หนองบัวลำภู</t>
  </si>
  <si>
    <t>สำนักงานเขตพื้นที่การศึกษามัธยมศึกษาอุดรธานี</t>
  </si>
  <si>
    <t>สำนักงานเขตพื้นที่การศึกษามัธยมศึกษาหนองคาย</t>
  </si>
  <si>
    <t>สำนักงานเขตพื้นที่การศึกษามัธยมศึกษานครพนม</t>
  </si>
  <si>
    <t>สำนักงานเขตพื้นที่การศึกษามัธยมศึกษาสกลนคร</t>
  </si>
  <si>
    <t>สำนักงานเขตพื้นที่การศึกษามัธยมศึกษากาฬสินธุ์</t>
  </si>
  <si>
    <t>สำนักงานเขตพื้นที่การศึกษามัธยมศึกษาขอนแก่น</t>
  </si>
  <si>
    <t>สำนักงานเขตพื้นที่การศึกษามัธยมศึกษามหาสารคาม</t>
  </si>
  <si>
    <t>สำนักงานเขตพื้นที่การศึกษามัธยมศึกษาร้อยเอ็ด</t>
  </si>
  <si>
    <t>สำนักงานเขตพื้นที่การศึกษามัธยมศึกษาศรีสะเกษ ยโสธร</t>
  </si>
  <si>
    <t>สำนักงานเขตพื้นที่การศึกษามัธยมศึกษาอุบลราชธานี อำนาจเจริญ</t>
  </si>
  <si>
    <t>สำนักงานเขตพื้นที่การศึกษามัธยมศึกษาชัยภูมิ</t>
  </si>
  <si>
    <t>สำนักงานเขตพื้นที่การศึกษามัธยมศึกษานครราชสีมา</t>
  </si>
  <si>
    <t>สำนักงานเขตพื้นที่การศึกษามัธยมศึกษาบุรีรัมย์</t>
  </si>
  <si>
    <t>สำนักงานเขตพื้นที่การศึกษามัธยมศึกษาสุรินทร์</t>
  </si>
  <si>
    <t>สำนักงานเขตพื้นที่การศึกษามัธยมศึกษาเชียงใหม่</t>
  </si>
  <si>
    <t>สำนักงานเขตพื้นที่การศึกษามัธยมศึกษาลำปาง ลำพูน</t>
  </si>
  <si>
    <t>สำนักงานเขตพื้นที่การศึกษามัธยมศึกษาเชียงราย</t>
  </si>
  <si>
    <t>สำนักงานเขตพื้นที่การศึกษามัธยมศึกษาแพร่</t>
  </si>
  <si>
    <t>สำนักงานเขตพื้นที่การศึกษามัธยมศึกษาสุโขทัย</t>
  </si>
  <si>
    <t>สำนักงานเขตพื้นที่การศึกษามัธยมศึกษาพิษณุโลก อุตรดิตถ์</t>
  </si>
  <si>
    <t>สำนักงานเขตพื้นที่การศึกษามัธยมศึกษาเพชรบูรณ์</t>
  </si>
  <si>
    <t>สำนักงานเขตพื้นที่การศึกษามัธยมศึกษากำแพงเพชร</t>
  </si>
  <si>
    <t>สำนักงานเขตพื้นที่การศึกษามัธยมศึกษานครสวรรค์</t>
  </si>
  <si>
    <t>สำนักงานเขตพื้นที่การศึกษามัธยมศึกษากาญจนบุรี</t>
  </si>
  <si>
    <t>สำนักงานเขตพื้นที่การศึกษามัธยมศึกษาตาก</t>
  </si>
  <si>
    <t>สำนักงานเขตพื้นที่การศึกษามัธยมศึกษานครปฐม</t>
  </si>
  <si>
    <t>สำนักงานเขตพื้นที่การศึกษามัธยมศึกษาน่าน</t>
  </si>
  <si>
    <t>สำนักงานเขตพื้นที่การศึกษามัธยมศึกษาบึงกาฬ</t>
  </si>
  <si>
    <t>สำนักงานเขตพื้นที่การศึกษามัธยมศึกษาประจวบคีรีขันธ์</t>
  </si>
  <si>
    <t>สำนักงานเขตพื้นที่การศึกษามัธยมศึกษาปัตตานี</t>
  </si>
  <si>
    <t>สำนักงานเขตพื้นที่การศึกษามัธยมศึกษาพระนครศรีอยุธยา</t>
  </si>
  <si>
    <t>สำนักงานเขตพื้นที่การศึกษามัธยมศึกษาพะเยา</t>
  </si>
  <si>
    <t>สำนักงานเขตพื้นที่การศึกษามัธยมศึกษาพัทลุง</t>
  </si>
  <si>
    <t>สำนักงานเขตพื้นที่การศึกษามัธยมศึกษาพิจิตร</t>
  </si>
  <si>
    <t>สำนักงานเขตพื้นที่การศึกษามัธยมศึกษามุกดาหาร</t>
  </si>
  <si>
    <t>สำนักงานเขตพื้นที่การศึกษามัธยมศึกษาแม่ฮ่องสอน</t>
  </si>
  <si>
    <t>สำนักงานเขตพื้นที่การศึกษามัธยมศึกษายะลา</t>
  </si>
  <si>
    <t>สำนักงานเขตพื้นที่การศึกษามัธยมศึกษาลพบุรี</t>
  </si>
  <si>
    <t>สำนักงานเขตพื้นที่การศึกษามัธยมศึกษาสมุทรปราการ</t>
  </si>
  <si>
    <t>สำนักงานเขตพื้นที่การศึกษามัธยมศึกษาสมุทรสาคร สมุทรสงคราม</t>
  </si>
  <si>
    <t>สำนักงานเขตพื้นที่การศึกษามัธยมศึกษาสระแก้ว</t>
  </si>
  <si>
    <t>สำนักงานเขตพื้นที่การศึกษามัธยมศึกษาสระบุรี</t>
  </si>
  <si>
    <t>สำนักงานเขตพื้นที่การศึกษามัธยมศึกษาอุทัยธานี ชัยนาท</t>
  </si>
  <si>
    <t xml:space="preserve">สำนักงานเขตพื้นที่การศึกษามัธยมศึกษา เขต 1 </t>
  </si>
  <si>
    <t xml:space="preserve">สำนักงานเขตพื้นที่การศึกษามัธยมศึกษา เขต 2 </t>
  </si>
  <si>
    <t xml:space="preserve">สำนักงานเขตพื้นที่การศึกษามัธยมศึกษา เขต 3 </t>
  </si>
  <si>
    <t xml:space="preserve">สำนักงานเขตพื้นที่การศึกษามัธยมศึกษา เขต 4 </t>
  </si>
  <si>
    <t xml:space="preserve">สำนักงานเขตพื้นที่การศึกษามัธยมศึกษา เขต 5 </t>
  </si>
  <si>
    <t xml:space="preserve">สำนักงานเขตพื้นที่การศึกษามัธยมศึกษา เขต 6 </t>
  </si>
  <si>
    <t xml:space="preserve">สำนักงานเขตพื้นที่การศึกษามัธยมศึกษา เขต 7 </t>
  </si>
  <si>
    <t xml:space="preserve">สำนักงานเขตพื้นที่การศึกษามัธยมศึกษา เขต 8 </t>
  </si>
  <si>
    <t xml:space="preserve">สำนักงานเขตพื้นที่การศึกษามัธยมศึกษา เขต 9 </t>
  </si>
  <si>
    <t>สำนักงานเขตพื้นที่การศึกษามัธยมศึกษา เขต 10</t>
  </si>
  <si>
    <t>สำนักงานเขตพื้นที่การศึกษามัธยมศึกษา เขต 11</t>
  </si>
  <si>
    <t>สำนักงานเขตพื้นที่การศึกษามัธยมศึกษา เขต 12</t>
  </si>
  <si>
    <t>สำนักงานเขตพื้นที่การศึกษามัธยมศึกษา เขต 13</t>
  </si>
  <si>
    <t>สำนักงานเขตพื้นที่การศึกษามัธยมศึกษา เขต 14</t>
  </si>
  <si>
    <t>สำนักงานเขตพื้นที่การศึกษามัธยมศึกษา เขต 15</t>
  </si>
  <si>
    <t>สำนักงานเขตพื้นที่การศึกษามัธยมศึกษา เขต 16</t>
  </si>
  <si>
    <t>สำนักงานเขตพื้นที่การศึกษามัธยมศึกษา เขต 17</t>
  </si>
  <si>
    <t>สำนักงานเขตพื้นที่การศึกษามัธยมศึกษา เขต 18</t>
  </si>
  <si>
    <t>สำนักงานเขตพื้นที่การศึกษามัธยมศึกษา เขต 19</t>
  </si>
  <si>
    <t>สำนักงานเขตพื้นที่การศึกษามัธยมศึกษา เขต 20</t>
  </si>
  <si>
    <t>สำนักงานเขตพื้นที่การศึกษามัธยมศึกษา เขต 21</t>
  </si>
  <si>
    <t>สำนักงานเขตพื้นที่การศึกษามัธยมศึกษา เขต 22</t>
  </si>
  <si>
    <t>สำนักงานเขตพื้นที่การศึกษามัธยมศึกษา เขต 23</t>
  </si>
  <si>
    <t>สำนักงานเขตพื้นที่การศึกษามัธยมศึกษา เขต 24</t>
  </si>
  <si>
    <t>สำนักงานเขตพื้นที่การศึกษามัธยมศึกษา เขต 25</t>
  </si>
  <si>
    <t>สำนักงานเขตพื้นที่การศึกษามัธยมศึกษา เขต 26</t>
  </si>
  <si>
    <t>สำนักงานเขตพื้นที่การศึกษามัธยมศึกษา เขต 27</t>
  </si>
  <si>
    <t>สำนักงานเขตพื้นที่การศึกษามัธยมศึกษา เขต 28</t>
  </si>
  <si>
    <t>สำนักงานเขตพื้นที่การศึกษามัธยมศึกษา เขต 29</t>
  </si>
  <si>
    <t>สำนักงานเขตพื้นที่การศึกษามัธยมศึกษา เขต 30</t>
  </si>
  <si>
    <t>สำนักงานเขตพื้นที่การศึกษามัธยมศึกษา เขต 31</t>
  </si>
  <si>
    <t>สำนักงานเขตพื้นที่การศึกษามัธยมศึกษา เขต 32</t>
  </si>
  <si>
    <t>สำนักงานเขตพื้นที่การศึกษามัธยมศึกษา เขต 33</t>
  </si>
  <si>
    <t>สำนักงานเขตพื้นที่การศึกษามัธยมศึกษา เขต 34</t>
  </si>
  <si>
    <t>สำนักงานเขตพื้นที่การศึกษามัธยมศึกษา เขต 35</t>
  </si>
  <si>
    <t>สำนักงานเขตพื้นที่การศึกษามัธยมศึกษา เขต 36</t>
  </si>
  <si>
    <t>สำนักงานเขตพื้นที่การศึกษามัธยมศึกษา เขต 37</t>
  </si>
  <si>
    <t>สำนักงานเขตพื้นที่การศึกษามัธยมศึกษา เขต 38</t>
  </si>
  <si>
    <t>สำนักงานเขตพื้นที่การศึกษามัธยมศึกษา เขต 39</t>
  </si>
  <si>
    <t>สำนักงานเขตพื้นที่การศึกษามัธยมศึกษา เขต 40</t>
  </si>
  <si>
    <t>สำนักงานเขตพื้นที่การศึกษามัธยมศึกษา เขต 41</t>
  </si>
  <si>
    <t>สำนักงานเขตพื้นที่การศึกษามัธยมศึกษา เขต 42</t>
  </si>
  <si>
    <t>กรุงเทพมหานคร เขต 1</t>
  </si>
  <si>
    <t>กรุงเทพมหานคร เขต 2</t>
  </si>
  <si>
    <t>กาญจนบุรี</t>
  </si>
  <si>
    <t>กาฬสินธุ์</t>
  </si>
  <si>
    <t>กำแพงเพชร</t>
  </si>
  <si>
    <t>ขอนแก่น</t>
  </si>
  <si>
    <t>จันทบุรี ตราด</t>
  </si>
  <si>
    <t>ฉะเชิงเทรา</t>
  </si>
  <si>
    <t>ชลบุรี ระยอง</t>
  </si>
  <si>
    <t>ชัยภูมิ</t>
  </si>
  <si>
    <t>เชียงราย</t>
  </si>
  <si>
    <t>เชียงใหม่</t>
  </si>
  <si>
    <t>ตรัง กระบี่</t>
  </si>
  <si>
    <t>ตาก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</si>
  <si>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</si>
  <si>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</si>
  <si>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</si>
  <si>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</si>
  <si>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</si>
  <si>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</si>
  <si>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</si>
  <si>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</si>
  <si>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</si>
  <si>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</si>
  <si>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</si>
  <si>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</si>
  <si>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 นครนายก</t>
  </si>
  <si>
    <t>ปัตตานี</t>
  </si>
  <si>
    <t>พระนครศรีอยุธยา</t>
  </si>
  <si>
    <t>พะเยา</t>
  </si>
  <si>
    <t>พังงา ภูเก็ต ระนอง</t>
  </si>
  <si>
    <t>พัทลุง</t>
  </si>
  <si>
    <t>พิจิตร</t>
  </si>
  <si>
    <t>พิษณุโลก อุตรดิตถ์</t>
  </si>
  <si>
    <t>เพชรบุรี</t>
  </si>
  <si>
    <t>เพชรบูรณ์</t>
  </si>
  <si>
    <t>แพร่</t>
  </si>
  <si>
    <t>มหาสารคาม</t>
  </si>
  <si>
    <t>มุกดาหาร</t>
  </si>
  <si>
    <t>แม่ฮ่องสอน</t>
  </si>
  <si>
    <t>ยะลา</t>
  </si>
  <si>
    <t>ร้อยเอ็ด</t>
  </si>
  <si>
    <t>ราชบุรี</t>
  </si>
  <si>
    <t>ลพบุรี</t>
  </si>
  <si>
    <t>ลำปาง ลำพูน</t>
  </si>
  <si>
    <t>เลย หนองบัวลำภู</t>
  </si>
  <si>
    <t>ศรีสะเกษ ยโสธร</t>
  </si>
  <si>
    <t>สกลนคร</t>
  </si>
  <si>
    <t>สงขลา สตูล</t>
  </si>
  <si>
    <t>สมุทรปราการ</t>
  </si>
  <si>
    <t>สมุทรสาคร สมุทรสงคราม</t>
  </si>
  <si>
    <t>สระแก้ว</t>
  </si>
  <si>
    <t>สระบุรี</t>
  </si>
  <si>
    <t>สิงห์บุรี อ่างทอง</t>
  </si>
  <si>
    <t>สุโขทัย</t>
  </si>
  <si>
    <t>สุพรรณบุรี</t>
  </si>
  <si>
    <t>สุราษฎร์ธานี ชุมพร</t>
  </si>
  <si>
    <t>สุรินทร์</t>
  </si>
  <si>
    <t>หนองคาย</t>
  </si>
  <si>
    <t>อุดรธานี</t>
  </si>
  <si>
    <t>อุทัยธานี ชัยนาท</t>
  </si>
  <si>
    <t>อุบลราชธานี อำนาจเจริญ</t>
  </si>
  <si>
    <t>สพม.</t>
  </si>
  <si>
    <t>ศึกษานิเทศก์</t>
  </si>
  <si>
    <t>คศ.3</t>
  </si>
  <si>
    <t>แบบบัญชีรายละเอียดการขอกำหนดตำแหน่งและอัตราเงินเดือน ตำแหน่งศึกษานิเทศก์ ในสำนักงานเขตพื้นที่การศึกษามัธยมศึกษาที่เปลี่ยนแปลงและกำหนดใหม่</t>
  </si>
  <si>
    <t>old.sec</t>
  </si>
  <si>
    <t>new.sec</t>
  </si>
  <si>
    <t>ตรวจสอบแล้วขอรับรองความถูกต้อง</t>
  </si>
  <si>
    <t>(                                              )</t>
  </si>
  <si>
    <t>ผูอำนวยการกลุ่มบริหารงานบุคคล</t>
  </si>
  <si>
    <t>ลงชื่อ</t>
  </si>
  <si>
    <t>กรอบ ศน.</t>
  </si>
  <si>
    <t>กรอบ รอง</t>
  </si>
  <si>
    <t>กรอบ ผอ</t>
  </si>
  <si>
    <t>กรอบ ผบ</t>
  </si>
  <si>
    <t>สำนักงานเขตพื้นที่การศึกษามัธยมศึกษา เขต เดิม1</t>
  </si>
  <si>
    <t>สำนักงานเขตพื้นที่การศึกษามัธยมศึกษา เขต เดิม2</t>
  </si>
  <si>
    <t>ว่าง</t>
  </si>
  <si>
    <t>นางสาวหนึ่ง   xxxxxx</t>
  </si>
  <si>
    <t>1111</t>
  </si>
  <si>
    <t>1112</t>
  </si>
  <si>
    <t>1113</t>
  </si>
  <si>
    <t>1114</t>
  </si>
  <si>
    <t>1115</t>
  </si>
  <si>
    <t>2226</t>
  </si>
  <si>
    <t>1117</t>
  </si>
  <si>
    <t>0000001</t>
  </si>
  <si>
    <t>0000002</t>
  </si>
  <si>
    <t>0000003</t>
  </si>
  <si>
    <t>0000004</t>
  </si>
  <si>
    <t>0000005</t>
  </si>
  <si>
    <t>0000006</t>
  </si>
  <si>
    <t>0000007</t>
  </si>
  <si>
    <t>นางสอง   xxxxxx</t>
  </si>
  <si>
    <t>นายสาม   xxxxxx</t>
  </si>
  <si>
    <t>นางสาวสี่   xxxxxx</t>
  </si>
  <si>
    <t>นายห้า   xxxxxx</t>
  </si>
  <si>
    <t>นางสาวหก   xxxxxx</t>
  </si>
  <si>
    <t>คศ.4</t>
  </si>
  <si>
    <t>คศ.2</t>
  </si>
  <si>
    <t>จังหวัดใหม่</t>
  </si>
  <si>
    <t>คศ.1</t>
  </si>
  <si>
    <t>คศ.5</t>
  </si>
  <si>
    <t>4</t>
  </si>
  <si>
    <t>5</t>
  </si>
  <si>
    <t>6</t>
  </si>
  <si>
    <t>7</t>
  </si>
  <si>
    <t>8</t>
  </si>
  <si>
    <t>9</t>
  </si>
  <si>
    <t>10</t>
  </si>
  <si>
    <r>
      <rPr>
        <b/>
        <u/>
        <sz val="16"/>
        <rFont val="TH SarabunPSK"/>
        <family val="2"/>
      </rPr>
      <t>คำชี้แจง</t>
    </r>
    <r>
      <rPr>
        <b/>
        <sz val="16"/>
        <rFont val="TH SarabunPSK"/>
        <family val="2"/>
      </rPr>
      <t xml:space="preserve"> การกำหนดตำแหน่งและอัตราเงินเดือนในหน่วยงานใหม่ ให้กำหนดจากตำแหน่งและอัตราเงินเดือนเดิม โดยใช้อัตราเงินเดือน ณ 1 เมษายน 2564</t>
    </r>
  </si>
  <si>
    <t>หน่วยงานการศึกษา</t>
  </si>
  <si>
    <t>ที่กำหนดไว้เดิม</t>
  </si>
  <si>
    <t>สำนักงานเขตพื้นที่การศึกษามัธยมศึกษา จังหวัดใหม่</t>
  </si>
  <si>
    <t>ตำแหน่งเลขที่ที่กำหนดใหม่ ให้กำหนดต่อจากตำแหน่งเลขที่ของตำแหน่งผู้บริหารการศึกษา (ดูจำนวนกรอบฯ จากหนังสือสำนักงาน ก.ค.ศ. ด่วนที่สุด ที่ ศธ 0206.4/526 ลงวันที่ 13 พฤษภาคม 2564 สิ่งที่ส่งมาด้วย 1)</t>
  </si>
  <si>
    <t xml:space="preserve">กรณี สพม. มีที่ตั้งอยู่เดิม ซึ่งมีจำนวนผู้ดำรงตำแหน่งศึกษานิเทศก์ที่ไม่ได้รับเกลี่ยไปกำหนดใน สพม. ที่ตั้งใหม่ เหลืออยู่มากกว่ากรอบฯ ให้กำหนดตำแหน่งฯ </t>
  </si>
  <si>
    <t>กรณี สพม. ที่ตั้งใหม่ ให้กำหนดตำแหน่งฯ จากผู้ดำรงตำแหน่งศึกษานิเทศก์ที่ได้รับเกลี่ยมากำหนดใน สพม. ที่ตั้งใหม่ ตามบัญชีสิ่งที่ส่งมาด้วย 2</t>
  </si>
  <si>
    <t xml:space="preserve">จากผู้ดำรงตำแหน่งที่เหลืออยู่ทั้งหมด และหากมีตำแหน่งว่างมีอัตราเงินเดือน ให้รายงาน สพฐ. ตามสิ่งที่ส่งมาด้วย 4 แบบ 2 (ว่างเกินกรอบฯ) </t>
  </si>
  <si>
    <t>หากกำหนดตำแหน่งฯ จากผู้ดำรงตำแหน่งศึกษานิเทศก์แล้วยังมีจำนวนไม่เกินกรอบฯ และมีตำแหน่งว่างมีเงินเหลืออยู่ ให้กำหนดตำแหน่งว่างต่อจากตัวคนได้จนกว่าจะเต็มจำนวนตามกรอบฯ</t>
  </si>
  <si>
    <t xml:space="preserve">     สพม.กจ. ก.ค.ศ. กำหนดกรอบฯ ผอ.สพท. = 1, รอง ผอ.สพท. = 2, ศน. = 10 ให้กำหนดตำแหน่งเลขที่ ศน. เริ่มจากตำแหน่งเลขที่ 4 ไปจนถึงตำแหน่งเลขที่ 13 เป็นต้น</t>
  </si>
  <si>
    <t>เช่น สพม.กท 1 ก.ค.ศ. กำหนดกรอบฯ ผอ.สพท. = 1, รอง ผอ.สพท. = 3, ศน. = 24 ให้กำหนดตำแหน่งเลขที่ ศน. เริ่มจากตำแหน่งเลขที่ 5 ไปจนถึงตำแหน่งเลขที่ 28 หรือจนกว่าจะครบตามจำนวนคนที่มีอยู่ หรือ</t>
  </si>
  <si>
    <t>เมื่อกำหนดตำแหน่งฯ ตามข้อ 1 - 3 จนเต็มตามจำนวนกรอบฯ แล้ว ยังมีตำแหน่งว่างมีเงินเหลืออยู่ ให้รายงานตำแหน่งว่างดังกล่าวตามสิ่งที่ส่งมาด้วย 4 แบบ 2 (ว่างเกินกรอบฯ)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</si>
</sst>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6"/>
      <name val="TH SarabunIT๙"/>
      <family val="2"/>
    </font>
    <font>
      <sz val="11"/>
      <name val="Tahoma"/>
      <family val="2"/>
      <charset val="222"/>
    </font>
    <font>
      <sz val="16"/>
      <name val="TH SarabunIT๙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b/>
      <u/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centerContinuous" vertical="top" shrinkToFit="1"/>
    </xf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 shrinkToFit="1"/>
    </xf>
    <xf numFmtId="0" fontId="3" fillId="0" borderId="0" xfId="0" applyFont="1"/>
    <xf numFmtId="0" fontId="1" fillId="0" borderId="2" xfId="0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 shrinkToFit="1"/>
    </xf>
    <xf numFmtId="0" fontId="1" fillId="0" borderId="4" xfId="0" applyFont="1" applyBorder="1" applyAlignment="1">
      <alignment horizontal="centerContinuous" vertical="top" shrinkToFit="1"/>
    </xf>
    <xf numFmtId="0" fontId="1" fillId="0" borderId="2" xfId="0" applyFont="1" applyBorder="1" applyAlignment="1">
      <alignment horizontal="centerContinuous" vertical="top" shrinkToFit="1"/>
    </xf>
    <xf numFmtId="0" fontId="1" fillId="0" borderId="5" xfId="0" applyFont="1" applyBorder="1" applyAlignment="1">
      <alignment horizontal="centerContinuous" vertical="top" shrinkToFit="1"/>
    </xf>
    <xf numFmtId="0" fontId="1" fillId="0" borderId="6" xfId="0" applyFont="1" applyBorder="1" applyAlignment="1">
      <alignment horizontal="center" vertical="top" shrinkToFit="1"/>
    </xf>
    <xf numFmtId="0" fontId="1" fillId="0" borderId="7" xfId="0" applyFont="1" applyBorder="1" applyAlignment="1">
      <alignment horizontal="center" vertical="top" shrinkToFit="1"/>
    </xf>
    <xf numFmtId="0" fontId="1" fillId="0" borderId="5" xfId="0" applyFont="1" applyBorder="1" applyAlignment="1">
      <alignment horizontal="center" vertical="top" shrinkToFit="1"/>
    </xf>
    <xf numFmtId="0" fontId="1" fillId="0" borderId="10" xfId="0" applyFont="1" applyBorder="1" applyAlignment="1">
      <alignment horizontal="center" vertical="top" shrinkToFit="1"/>
    </xf>
    <xf numFmtId="0" fontId="1" fillId="0" borderId="11" xfId="0" applyFont="1" applyBorder="1" applyAlignment="1">
      <alignment horizontal="center" vertical="top" shrinkToFit="1"/>
    </xf>
    <xf numFmtId="0" fontId="1" fillId="0" borderId="12" xfId="0" applyFont="1" applyBorder="1" applyAlignment="1">
      <alignment horizontal="center" vertical="top" shrinkToFit="1"/>
    </xf>
    <xf numFmtId="0" fontId="1" fillId="0" borderId="10" xfId="0" applyFont="1" applyBorder="1" applyAlignment="1">
      <alignment horizontal="centerContinuous" vertical="top" shrinkToFit="1"/>
    </xf>
    <xf numFmtId="3" fontId="3" fillId="0" borderId="13" xfId="0" applyNumberFormat="1" applyFont="1" applyFill="1" applyBorder="1" applyAlignment="1">
      <alignment horizontal="center" vertical="top" shrinkToFit="1"/>
    </xf>
    <xf numFmtId="0" fontId="4" fillId="0" borderId="0" xfId="0" applyFont="1" applyAlignment="1">
      <alignment horizontal="centerContinuous" vertical="top" shrinkToFit="1"/>
    </xf>
    <xf numFmtId="0" fontId="5" fillId="0" borderId="0" xfId="0" applyFont="1"/>
    <xf numFmtId="0" fontId="6" fillId="0" borderId="0" xfId="0" applyFont="1"/>
    <xf numFmtId="0" fontId="4" fillId="0" borderId="3" xfId="0" applyFont="1" applyBorder="1" applyAlignment="1">
      <alignment horizontal="center" vertical="top" shrinkToFit="1"/>
    </xf>
    <xf numFmtId="0" fontId="4" fillId="0" borderId="5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Continuous" vertical="top" shrinkToFit="1"/>
    </xf>
    <xf numFmtId="0" fontId="4" fillId="0" borderId="8" xfId="0" applyFont="1" applyBorder="1" applyAlignment="1">
      <alignment horizontal="centerContinuous" vertical="top"/>
    </xf>
    <xf numFmtId="0" fontId="4" fillId="0" borderId="9" xfId="0" applyFont="1" applyBorder="1" applyAlignment="1">
      <alignment horizontal="centerContinuous" vertical="top"/>
    </xf>
    <xf numFmtId="0" fontId="4" fillId="0" borderId="11" xfId="0" applyFont="1" applyBorder="1" applyAlignment="1">
      <alignment horizontal="center" vertical="top" shrinkToFit="1"/>
    </xf>
    <xf numFmtId="0" fontId="4" fillId="0" borderId="12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Continuous" vertical="top" shrinkToFit="1"/>
    </xf>
    <xf numFmtId="0" fontId="6" fillId="0" borderId="13" xfId="0" applyFont="1" applyBorder="1" applyAlignment="1">
      <alignment horizontal="center" vertical="top" shrinkToFit="1"/>
    </xf>
    <xf numFmtId="3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top" shrinkToFit="1"/>
    </xf>
    <xf numFmtId="3" fontId="6" fillId="0" borderId="14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top" shrinkToFit="1"/>
    </xf>
    <xf numFmtId="0" fontId="6" fillId="0" borderId="15" xfId="0" applyFont="1" applyBorder="1" applyAlignment="1">
      <alignment horizontal="left" vertical="top" wrapText="1"/>
    </xf>
    <xf numFmtId="3" fontId="6" fillId="0" borderId="15" xfId="0" applyNumberFormat="1" applyFont="1" applyBorder="1" applyAlignment="1">
      <alignment horizontal="center" vertical="top" shrinkToFit="1"/>
    </xf>
    <xf numFmtId="3" fontId="6" fillId="0" borderId="15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shrinkToFit="1"/>
    </xf>
    <xf numFmtId="3" fontId="3" fillId="0" borderId="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Continuous" vertical="top" shrinkToFit="1"/>
    </xf>
    <xf numFmtId="0" fontId="1" fillId="0" borderId="9" xfId="0" applyFont="1" applyBorder="1" applyAlignment="1">
      <alignment horizontal="centerContinuous" vertical="top" shrinkToFit="1"/>
    </xf>
    <xf numFmtId="49" fontId="3" fillId="0" borderId="13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shrinkToFi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shrinkToFit="1"/>
    </xf>
    <xf numFmtId="0" fontId="3" fillId="0" borderId="13" xfId="0" applyFont="1" applyFill="1" applyBorder="1" applyAlignment="1">
      <alignment horizontal="left" vertical="top" shrinkToFit="1"/>
    </xf>
    <xf numFmtId="0" fontId="3" fillId="0" borderId="13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top" shrinkToFit="1"/>
    </xf>
    <xf numFmtId="0" fontId="3" fillId="0" borderId="14" xfId="0" applyFont="1" applyFill="1" applyBorder="1" applyAlignment="1">
      <alignment horizontal="left" vertical="top" shrinkToFit="1"/>
    </xf>
    <xf numFmtId="0" fontId="3" fillId="0" borderId="14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shrinkToFit="1"/>
    </xf>
    <xf numFmtId="3" fontId="3" fillId="0" borderId="14" xfId="0" applyNumberFormat="1" applyFont="1" applyFill="1" applyBorder="1" applyAlignment="1">
      <alignment horizontal="center" vertical="top" shrinkToFit="1"/>
    </xf>
    <xf numFmtId="3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left" vertical="top" shrinkToFit="1"/>
    </xf>
    <xf numFmtId="0" fontId="3" fillId="0" borderId="15" xfId="0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top" shrinkToFit="1"/>
    </xf>
    <xf numFmtId="3" fontId="3" fillId="0" borderId="15" xfId="0" applyNumberFormat="1" applyFont="1" applyFill="1" applyBorder="1" applyAlignment="1">
      <alignment horizontal="center" vertical="top" shrinkToFit="1"/>
    </xf>
    <xf numFmtId="3" fontId="3" fillId="0" borderId="15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top" shrinkToFit="1"/>
    </xf>
    <xf numFmtId="0" fontId="3" fillId="2" borderId="13" xfId="0" applyNumberFormat="1" applyFont="1" applyFill="1" applyBorder="1" applyAlignment="1">
      <alignment horizontal="center" vertical="top" shrinkToFit="1"/>
    </xf>
    <xf numFmtId="0" fontId="3" fillId="2" borderId="14" xfId="0" applyNumberFormat="1" applyFont="1" applyFill="1" applyBorder="1" applyAlignment="1">
      <alignment horizontal="center" vertical="top" shrinkToFit="1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Continuous" vertical="top" shrinkToFit="1"/>
    </xf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16" xfId="0" applyFont="1" applyBorder="1"/>
    <xf numFmtId="0" fontId="5" fillId="0" borderId="10" xfId="0" applyFont="1" applyBorder="1"/>
    <xf numFmtId="0" fontId="5" fillId="0" borderId="17" xfId="0" applyFont="1" applyBorder="1"/>
    <xf numFmtId="0" fontId="5" fillId="0" borderId="12" xfId="0" applyFont="1" applyBorder="1"/>
    <xf numFmtId="0" fontId="1" fillId="2" borderId="1" xfId="0" applyFont="1" applyFill="1" applyBorder="1" applyAlignment="1">
      <alignment horizontal="left" vertical="top" shrinkToFit="1"/>
    </xf>
    <xf numFmtId="0" fontId="7" fillId="2" borderId="1" xfId="0" applyFont="1" applyFill="1" applyBorder="1" applyAlignment="1">
      <alignment horizontal="left" vertical="top" shrinkToFit="1"/>
    </xf>
    <xf numFmtId="0" fontId="0" fillId="2" borderId="1" xfId="0" applyFill="1" applyBorder="1" applyAlignment="1">
      <alignment horizontal="left" vertical="top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1560594</xdr:colOff>
      <xdr:row>7</xdr:row>
      <xdr:rowOff>81519</xdr:rowOff>
    </xdr:from>
    <xdr:ext cx="5210016" cy="1524520"/>
    <xdr:sp macro="" textlink="">
      <xdr:nvSpPr>
        <xdr:cNvPr id="2" name="Rectangle 1"/>
        <xdr:cNvSpPr/>
      </xdr:nvSpPr>
      <xdr:spPr>
        <a:xfrm>
          <a:off x="3640854" y="8951199"/>
          <a:ext cx="5210016" cy="15245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88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-ตัวอย่าง-</a:t>
          </a:r>
          <a:endParaRPr lang="en-US" sz="8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46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" defaultRowHeight="24.6"/>
  <cols>
    <col min="1" max="1" width="5.5546875" style="6" customWidth="1"/>
    <col min="2" max="3" width="24.77734375" style="6" customWidth="1"/>
    <col min="4" max="4" width="7.77734375" style="6" customWidth="1"/>
    <col min="5" max="5" width="8.88671875" style="6" bestFit="1" customWidth="1"/>
    <col min="6" max="6" width="11.77734375" style="6" customWidth="1"/>
    <col min="7" max="7" width="6.77734375" style="6" customWidth="1"/>
    <col min="8" max="8" width="9.77734375" style="6" customWidth="1"/>
    <col min="9" max="9" width="30.77734375" style="6" customWidth="1"/>
    <col min="10" max="10" width="7.77734375" style="6" customWidth="1"/>
    <col min="11" max="11" width="8.88671875" style="6" bestFit="1" customWidth="1"/>
    <col min="12" max="12" width="11.77734375" style="6" customWidth="1"/>
    <col min="13" max="13" width="6.77734375" style="6" customWidth="1"/>
    <col min="14" max="14" width="9.77734375" style="6" customWidth="1"/>
    <col min="15" max="15" width="10.77734375" style="6" customWidth="1"/>
    <col min="16" max="16" width="8.6640625" style="6" customWidth="1"/>
    <col min="17" max="16384" width="9" style="6"/>
  </cols>
  <sheetData>
    <row r="1" spans="1:15" ht="27">
      <c r="A1" s="85" t="s">
        <v>187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>
      <c r="A2" s="3"/>
      <c r="B2" s="3"/>
      <c r="C2" s="3"/>
      <c r="D2" s="4" t="s">
        <v>0</v>
      </c>
      <c r="E2" s="95"/>
      <c r="F2" s="96"/>
      <c r="G2" s="96"/>
      <c r="H2" s="96"/>
      <c r="I2" s="3"/>
      <c r="J2" s="1"/>
      <c r="K2" s="3"/>
      <c r="L2" s="3"/>
      <c r="M2" s="4" t="s">
        <v>1</v>
      </c>
      <c r="N2" s="48" t="str">
        <f>IFERROR(VLOOKUP(E2,d!$G$1:$H$64,2,FALSE),"")</f>
        <v/>
      </c>
      <c r="O2" s="5" t="s">
        <v>2</v>
      </c>
    </row>
    <row r="3" spans="1:15" ht="10.050000000000001" customHeight="1"/>
    <row r="4" spans="1:15" ht="22.95" customHeight="1">
      <c r="A4" s="7"/>
      <c r="B4" s="8"/>
      <c r="C4" s="9" t="s">
        <v>3</v>
      </c>
      <c r="D4" s="9"/>
      <c r="E4" s="9"/>
      <c r="F4" s="9"/>
      <c r="G4" s="9"/>
      <c r="H4" s="9"/>
      <c r="I4" s="10" t="s">
        <v>4</v>
      </c>
      <c r="J4" s="9"/>
      <c r="K4" s="9"/>
      <c r="L4" s="9"/>
      <c r="M4" s="9"/>
      <c r="N4" s="11"/>
      <c r="O4" s="8"/>
    </row>
    <row r="5" spans="1:15" ht="22.95" customHeight="1">
      <c r="A5" s="12" t="s">
        <v>5</v>
      </c>
      <c r="B5" s="13" t="s">
        <v>6</v>
      </c>
      <c r="C5" s="14" t="s">
        <v>7</v>
      </c>
      <c r="D5" s="8" t="s">
        <v>8</v>
      </c>
      <c r="E5" s="7" t="s">
        <v>9</v>
      </c>
      <c r="F5" s="10"/>
      <c r="G5" s="45" t="s">
        <v>10</v>
      </c>
      <c r="H5" s="46"/>
      <c r="I5" s="14" t="s">
        <v>7</v>
      </c>
      <c r="J5" s="8" t="s">
        <v>8</v>
      </c>
      <c r="K5" s="7" t="s">
        <v>9</v>
      </c>
      <c r="L5" s="10"/>
      <c r="M5" s="45" t="s">
        <v>10</v>
      </c>
      <c r="N5" s="46"/>
      <c r="O5" s="13" t="s">
        <v>11</v>
      </c>
    </row>
    <row r="6" spans="1:15" ht="22.95" customHeight="1">
      <c r="A6" s="15" t="s">
        <v>12</v>
      </c>
      <c r="B6" s="16"/>
      <c r="C6" s="17" t="s">
        <v>13</v>
      </c>
      <c r="D6" s="16" t="s">
        <v>9</v>
      </c>
      <c r="E6" s="15" t="s">
        <v>14</v>
      </c>
      <c r="F6" s="18" t="s">
        <v>8</v>
      </c>
      <c r="G6" s="16" t="s">
        <v>15</v>
      </c>
      <c r="H6" s="16" t="s">
        <v>2</v>
      </c>
      <c r="I6" s="17" t="s">
        <v>13</v>
      </c>
      <c r="J6" s="16" t="s">
        <v>9</v>
      </c>
      <c r="K6" s="15" t="s">
        <v>14</v>
      </c>
      <c r="L6" s="18" t="s">
        <v>8</v>
      </c>
      <c r="M6" s="16" t="s">
        <v>15</v>
      </c>
      <c r="N6" s="16" t="s">
        <v>2</v>
      </c>
      <c r="O6" s="16"/>
    </row>
    <row r="7" spans="1:15">
      <c r="A7" s="51"/>
      <c r="B7" s="52"/>
      <c r="C7" s="49"/>
      <c r="D7" s="47"/>
      <c r="E7" s="47"/>
      <c r="F7" s="53"/>
      <c r="G7" s="51"/>
      <c r="H7" s="19"/>
      <c r="I7" s="49" t="str">
        <f>IFERROR(IF(C7="","",$D$2&amp;$E$2),"")</f>
        <v/>
      </c>
      <c r="J7" s="80" t="str">
        <f>IFERROR(IF(I7="","",VLOOKUP($E$2,d!$G$2:$I$64,3,FALSE)+COUNTA(I$7:I7)),"")</f>
        <v/>
      </c>
      <c r="K7" s="47"/>
      <c r="L7" s="53"/>
      <c r="M7" s="51"/>
      <c r="N7" s="19"/>
      <c r="O7" s="19"/>
    </row>
    <row r="8" spans="1:15">
      <c r="A8" s="55"/>
      <c r="B8" s="56"/>
      <c r="C8" s="50"/>
      <c r="D8" s="58"/>
      <c r="E8" s="58"/>
      <c r="F8" s="57"/>
      <c r="G8" s="55"/>
      <c r="H8" s="59"/>
      <c r="I8" s="50" t="str">
        <f t="shared" ref="I8:I30" si="0">IFERROR(IF(C8="","",$D$2&amp;$E$2),"")</f>
        <v/>
      </c>
      <c r="J8" s="81" t="str">
        <f>IFERROR(IF(I8="","",VLOOKUP($E$2,d!$G$2:$I$64,3,FALSE)+COUNTA(I$7:I8)),"")</f>
        <v/>
      </c>
      <c r="K8" s="58"/>
      <c r="L8" s="57"/>
      <c r="M8" s="55"/>
      <c r="N8" s="59"/>
      <c r="O8" s="59"/>
    </row>
    <row r="9" spans="1:15">
      <c r="A9" s="55"/>
      <c r="B9" s="56"/>
      <c r="C9" s="50"/>
      <c r="D9" s="58"/>
      <c r="E9" s="58"/>
      <c r="F9" s="57"/>
      <c r="G9" s="55"/>
      <c r="H9" s="59"/>
      <c r="I9" s="50" t="str">
        <f t="shared" si="0"/>
        <v/>
      </c>
      <c r="J9" s="81" t="str">
        <f>IFERROR(IF(I9="","",VLOOKUP($E$2,d!$G$2:$I$64,3,FALSE)+COUNTA(I$7:I9)),"")</f>
        <v/>
      </c>
      <c r="K9" s="58"/>
      <c r="L9" s="57"/>
      <c r="M9" s="55"/>
      <c r="N9" s="59"/>
      <c r="O9" s="59"/>
    </row>
    <row r="10" spans="1:15">
      <c r="A10" s="55"/>
      <c r="B10" s="56"/>
      <c r="C10" s="50"/>
      <c r="D10" s="58"/>
      <c r="E10" s="58"/>
      <c r="F10" s="57"/>
      <c r="G10" s="55"/>
      <c r="H10" s="59"/>
      <c r="I10" s="50" t="str">
        <f t="shared" si="0"/>
        <v/>
      </c>
      <c r="J10" s="81" t="str">
        <f>IFERROR(IF(I10="","",VLOOKUP($E$2,d!$G$2:$I$64,3,FALSE)+COUNTA(I$7:I10)),"")</f>
        <v/>
      </c>
      <c r="K10" s="58"/>
      <c r="L10" s="57"/>
      <c r="M10" s="55"/>
      <c r="N10" s="59"/>
      <c r="O10" s="59"/>
    </row>
    <row r="11" spans="1:15">
      <c r="A11" s="55"/>
      <c r="B11" s="56"/>
      <c r="C11" s="50"/>
      <c r="D11" s="58"/>
      <c r="E11" s="58"/>
      <c r="F11" s="57"/>
      <c r="G11" s="55"/>
      <c r="H11" s="59"/>
      <c r="I11" s="50" t="str">
        <f t="shared" si="0"/>
        <v/>
      </c>
      <c r="J11" s="81" t="str">
        <f>IFERROR(IF(I11="","",VLOOKUP($E$2,d!$G$2:$I$64,3,FALSE)+COUNTA(I$7:I11)),"")</f>
        <v/>
      </c>
      <c r="K11" s="58"/>
      <c r="L11" s="57"/>
      <c r="M11" s="55"/>
      <c r="N11" s="59"/>
      <c r="O11" s="59"/>
    </row>
    <row r="12" spans="1:15">
      <c r="A12" s="55"/>
      <c r="B12" s="56"/>
      <c r="C12" s="50"/>
      <c r="D12" s="58"/>
      <c r="E12" s="58"/>
      <c r="F12" s="57"/>
      <c r="G12" s="55"/>
      <c r="H12" s="59"/>
      <c r="I12" s="50" t="str">
        <f t="shared" si="0"/>
        <v/>
      </c>
      <c r="J12" s="81" t="str">
        <f>IFERROR(IF(I12="","",VLOOKUP($E$2,d!$G$2:$I$64,3,FALSE)+COUNTA(I$7:I12)),"")</f>
        <v/>
      </c>
      <c r="K12" s="58"/>
      <c r="L12" s="57"/>
      <c r="M12" s="55"/>
      <c r="N12" s="59"/>
      <c r="O12" s="59"/>
    </row>
    <row r="13" spans="1:15">
      <c r="A13" s="55"/>
      <c r="B13" s="56"/>
      <c r="C13" s="50"/>
      <c r="D13" s="58"/>
      <c r="E13" s="58"/>
      <c r="F13" s="57"/>
      <c r="G13" s="55"/>
      <c r="H13" s="59"/>
      <c r="I13" s="50" t="str">
        <f t="shared" si="0"/>
        <v/>
      </c>
      <c r="J13" s="81" t="str">
        <f>IFERROR(IF(I13="","",VLOOKUP($E$2,d!$G$2:$I$64,3,FALSE)+COUNTA(I$7:I13)),"")</f>
        <v/>
      </c>
      <c r="K13" s="58"/>
      <c r="L13" s="57"/>
      <c r="M13" s="55"/>
      <c r="N13" s="59"/>
      <c r="O13" s="59"/>
    </row>
    <row r="14" spans="1:15">
      <c r="A14" s="55"/>
      <c r="B14" s="56"/>
      <c r="C14" s="50"/>
      <c r="D14" s="58"/>
      <c r="E14" s="58"/>
      <c r="F14" s="57"/>
      <c r="G14" s="55"/>
      <c r="H14" s="59"/>
      <c r="I14" s="50" t="str">
        <f t="shared" si="0"/>
        <v/>
      </c>
      <c r="J14" s="81" t="str">
        <f>IFERROR(IF(I14="","",VLOOKUP($E$2,d!$G$2:$I$64,3,FALSE)+COUNTA(I$7:I14)),"")</f>
        <v/>
      </c>
      <c r="K14" s="58"/>
      <c r="L14" s="57"/>
      <c r="M14" s="55"/>
      <c r="N14" s="59"/>
      <c r="O14" s="59"/>
    </row>
    <row r="15" spans="1:15">
      <c r="A15" s="55"/>
      <c r="B15" s="56"/>
      <c r="C15" s="50"/>
      <c r="D15" s="58"/>
      <c r="E15" s="58"/>
      <c r="F15" s="57"/>
      <c r="G15" s="55"/>
      <c r="H15" s="59"/>
      <c r="I15" s="50" t="str">
        <f t="shared" si="0"/>
        <v/>
      </c>
      <c r="J15" s="81" t="str">
        <f>IFERROR(IF(I15="","",VLOOKUP($E$2,d!$G$2:$I$64,3,FALSE)+COUNTA(I$7:I15)),"")</f>
        <v/>
      </c>
      <c r="K15" s="58"/>
      <c r="L15" s="57"/>
      <c r="M15" s="55"/>
      <c r="N15" s="59"/>
      <c r="O15" s="59"/>
    </row>
    <row r="16" spans="1:15">
      <c r="A16" s="55"/>
      <c r="B16" s="56"/>
      <c r="C16" s="50"/>
      <c r="D16" s="58"/>
      <c r="E16" s="58"/>
      <c r="F16" s="57"/>
      <c r="G16" s="55"/>
      <c r="H16" s="59"/>
      <c r="I16" s="50" t="str">
        <f t="shared" si="0"/>
        <v/>
      </c>
      <c r="J16" s="81" t="str">
        <f>IFERROR(IF(I16="","",VLOOKUP($E$2,d!$G$2:$I$64,3,FALSE)+COUNTA(I$7:I16)),"")</f>
        <v/>
      </c>
      <c r="K16" s="58"/>
      <c r="L16" s="57"/>
      <c r="M16" s="55"/>
      <c r="N16" s="59"/>
      <c r="O16" s="59"/>
    </row>
    <row r="17" spans="1:15">
      <c r="A17" s="55"/>
      <c r="B17" s="56"/>
      <c r="C17" s="50"/>
      <c r="D17" s="58"/>
      <c r="E17" s="58"/>
      <c r="F17" s="57"/>
      <c r="G17" s="55"/>
      <c r="H17" s="59"/>
      <c r="I17" s="50" t="str">
        <f t="shared" ref="I17:I29" si="1">IFERROR(IF(C17="","",$D$2&amp;$E$2),"")</f>
        <v/>
      </c>
      <c r="J17" s="81" t="str">
        <f>IFERROR(IF(I17="","",VLOOKUP($E$2,d!$G$2:$I$64,3,FALSE)+COUNTA(I$7:I17)),"")</f>
        <v/>
      </c>
      <c r="K17" s="58"/>
      <c r="L17" s="57"/>
      <c r="M17" s="55"/>
      <c r="N17" s="59"/>
      <c r="O17" s="59"/>
    </row>
    <row r="18" spans="1:15">
      <c r="A18" s="55"/>
      <c r="B18" s="56"/>
      <c r="C18" s="50"/>
      <c r="D18" s="58"/>
      <c r="E18" s="58"/>
      <c r="F18" s="57"/>
      <c r="G18" s="55"/>
      <c r="H18" s="59"/>
      <c r="I18" s="50" t="str">
        <f t="shared" si="1"/>
        <v/>
      </c>
      <c r="J18" s="81" t="str">
        <f>IFERROR(IF(I18="","",VLOOKUP($E$2,d!$G$2:$I$64,3,FALSE)+COUNTA(I$7:I18)),"")</f>
        <v/>
      </c>
      <c r="K18" s="58"/>
      <c r="L18" s="57"/>
      <c r="M18" s="55"/>
      <c r="N18" s="59"/>
      <c r="O18" s="59"/>
    </row>
    <row r="19" spans="1:15">
      <c r="A19" s="55"/>
      <c r="B19" s="56"/>
      <c r="C19" s="50"/>
      <c r="D19" s="58"/>
      <c r="E19" s="58"/>
      <c r="F19" s="57"/>
      <c r="G19" s="55"/>
      <c r="H19" s="59"/>
      <c r="I19" s="50" t="str">
        <f t="shared" si="1"/>
        <v/>
      </c>
      <c r="J19" s="81" t="str">
        <f>IFERROR(IF(I19="","",VLOOKUP($E$2,d!$G$2:$I$64,3,FALSE)+COUNTA(I$7:I19)),"")</f>
        <v/>
      </c>
      <c r="K19" s="58"/>
      <c r="L19" s="57"/>
      <c r="M19" s="55"/>
      <c r="N19" s="59"/>
      <c r="O19" s="59"/>
    </row>
    <row r="20" spans="1:15">
      <c r="A20" s="55"/>
      <c r="B20" s="56"/>
      <c r="C20" s="50"/>
      <c r="D20" s="58"/>
      <c r="E20" s="58"/>
      <c r="F20" s="57"/>
      <c r="G20" s="55"/>
      <c r="H20" s="59"/>
      <c r="I20" s="50" t="str">
        <f t="shared" si="1"/>
        <v/>
      </c>
      <c r="J20" s="81" t="str">
        <f>IFERROR(IF(I20="","",VLOOKUP($E$2,d!$G$2:$I$64,3,FALSE)+COUNTA(I$7:I20)),"")</f>
        <v/>
      </c>
      <c r="K20" s="58"/>
      <c r="L20" s="57"/>
      <c r="M20" s="55"/>
      <c r="N20" s="59"/>
      <c r="O20" s="59"/>
    </row>
    <row r="21" spans="1:15">
      <c r="A21" s="55"/>
      <c r="B21" s="56"/>
      <c r="C21" s="50"/>
      <c r="D21" s="58"/>
      <c r="E21" s="58"/>
      <c r="F21" s="57"/>
      <c r="G21" s="55"/>
      <c r="H21" s="59"/>
      <c r="I21" s="50" t="str">
        <f t="shared" si="1"/>
        <v/>
      </c>
      <c r="J21" s="81" t="str">
        <f>IFERROR(IF(I21="","",VLOOKUP($E$2,d!$G$2:$I$64,3,FALSE)+COUNTA(I$7:I21)),"")</f>
        <v/>
      </c>
      <c r="K21" s="58"/>
      <c r="L21" s="57"/>
      <c r="M21" s="55"/>
      <c r="N21" s="59"/>
      <c r="O21" s="59"/>
    </row>
    <row r="22" spans="1:15">
      <c r="A22" s="55"/>
      <c r="B22" s="56"/>
      <c r="C22" s="50"/>
      <c r="D22" s="58"/>
      <c r="E22" s="58"/>
      <c r="F22" s="57"/>
      <c r="G22" s="55"/>
      <c r="H22" s="59"/>
      <c r="I22" s="50" t="str">
        <f t="shared" si="1"/>
        <v/>
      </c>
      <c r="J22" s="81" t="str">
        <f>IFERROR(IF(I22="","",VLOOKUP($E$2,d!$G$2:$I$64,3,FALSE)+COUNTA(I$7:I22)),"")</f>
        <v/>
      </c>
      <c r="K22" s="58"/>
      <c r="L22" s="57"/>
      <c r="M22" s="55"/>
      <c r="N22" s="59"/>
      <c r="O22" s="59"/>
    </row>
    <row r="23" spans="1:15">
      <c r="A23" s="55"/>
      <c r="B23" s="56"/>
      <c r="C23" s="50"/>
      <c r="D23" s="58"/>
      <c r="E23" s="58"/>
      <c r="F23" s="57"/>
      <c r="G23" s="55"/>
      <c r="H23" s="59"/>
      <c r="I23" s="50" t="str">
        <f t="shared" si="1"/>
        <v/>
      </c>
      <c r="J23" s="81" t="str">
        <f>IFERROR(IF(I23="","",VLOOKUP($E$2,d!$G$2:$I$64,3,FALSE)+COUNTA(I$7:I23)),"")</f>
        <v/>
      </c>
      <c r="K23" s="58"/>
      <c r="L23" s="57"/>
      <c r="M23" s="55"/>
      <c r="N23" s="59"/>
      <c r="O23" s="59"/>
    </row>
    <row r="24" spans="1:15">
      <c r="A24" s="55"/>
      <c r="B24" s="56"/>
      <c r="C24" s="50"/>
      <c r="D24" s="58"/>
      <c r="E24" s="58"/>
      <c r="F24" s="57"/>
      <c r="G24" s="55"/>
      <c r="H24" s="59"/>
      <c r="I24" s="50" t="str">
        <f t="shared" si="1"/>
        <v/>
      </c>
      <c r="J24" s="81" t="str">
        <f>IFERROR(IF(I24="","",VLOOKUP($E$2,d!$G$2:$I$64,3,FALSE)+COUNTA(I$7:I24)),"")</f>
        <v/>
      </c>
      <c r="K24" s="58"/>
      <c r="L24" s="57"/>
      <c r="M24" s="55"/>
      <c r="N24" s="59"/>
      <c r="O24" s="59"/>
    </row>
    <row r="25" spans="1:15">
      <c r="A25" s="55"/>
      <c r="B25" s="56"/>
      <c r="C25" s="50"/>
      <c r="D25" s="58"/>
      <c r="E25" s="58"/>
      <c r="F25" s="57"/>
      <c r="G25" s="55"/>
      <c r="H25" s="59"/>
      <c r="I25" s="50" t="str">
        <f t="shared" si="1"/>
        <v/>
      </c>
      <c r="J25" s="81" t="str">
        <f>IFERROR(IF(I25="","",VLOOKUP($E$2,d!$G$2:$I$64,3,FALSE)+COUNTA(I$7:I25)),"")</f>
        <v/>
      </c>
      <c r="K25" s="58"/>
      <c r="L25" s="57"/>
      <c r="M25" s="55"/>
      <c r="N25" s="59"/>
      <c r="O25" s="59"/>
    </row>
    <row r="26" spans="1:15">
      <c r="A26" s="55"/>
      <c r="B26" s="56"/>
      <c r="C26" s="50"/>
      <c r="D26" s="58"/>
      <c r="E26" s="58"/>
      <c r="F26" s="57"/>
      <c r="G26" s="55"/>
      <c r="H26" s="59"/>
      <c r="I26" s="50" t="str">
        <f t="shared" si="1"/>
        <v/>
      </c>
      <c r="J26" s="81" t="str">
        <f>IFERROR(IF(I26="","",VLOOKUP($E$2,d!$G$2:$I$64,3,FALSE)+COUNTA(I$7:I26)),"")</f>
        <v/>
      </c>
      <c r="K26" s="58"/>
      <c r="L26" s="57"/>
      <c r="M26" s="55"/>
      <c r="N26" s="59"/>
      <c r="O26" s="59"/>
    </row>
    <row r="27" spans="1:15">
      <c r="A27" s="55"/>
      <c r="B27" s="56"/>
      <c r="C27" s="50"/>
      <c r="D27" s="58"/>
      <c r="E27" s="58"/>
      <c r="F27" s="57"/>
      <c r="G27" s="55"/>
      <c r="H27" s="59"/>
      <c r="I27" s="50" t="str">
        <f t="shared" si="1"/>
        <v/>
      </c>
      <c r="J27" s="81" t="str">
        <f>IFERROR(IF(I27="","",VLOOKUP($E$2,d!$G$2:$I$64,3,FALSE)+COUNTA(I$7:I27)),"")</f>
        <v/>
      </c>
      <c r="K27" s="58"/>
      <c r="L27" s="57"/>
      <c r="M27" s="55"/>
      <c r="N27" s="59"/>
      <c r="O27" s="59"/>
    </row>
    <row r="28" spans="1:15">
      <c r="A28" s="55"/>
      <c r="B28" s="56"/>
      <c r="C28" s="50"/>
      <c r="D28" s="58"/>
      <c r="E28" s="58"/>
      <c r="F28" s="57"/>
      <c r="G28" s="55"/>
      <c r="H28" s="59"/>
      <c r="I28" s="50" t="str">
        <f t="shared" si="1"/>
        <v/>
      </c>
      <c r="J28" s="81" t="str">
        <f>IFERROR(IF(I28="","",VLOOKUP($E$2,d!$G$2:$I$64,3,FALSE)+COUNTA(I$7:I28)),"")</f>
        <v/>
      </c>
      <c r="K28" s="58"/>
      <c r="L28" s="57"/>
      <c r="M28" s="55"/>
      <c r="N28" s="59"/>
      <c r="O28" s="59"/>
    </row>
    <row r="29" spans="1:15">
      <c r="A29" s="55"/>
      <c r="B29" s="56"/>
      <c r="C29" s="50"/>
      <c r="D29" s="58"/>
      <c r="E29" s="58"/>
      <c r="F29" s="57"/>
      <c r="G29" s="55"/>
      <c r="H29" s="59"/>
      <c r="I29" s="50" t="str">
        <f t="shared" si="1"/>
        <v/>
      </c>
      <c r="J29" s="81" t="str">
        <f>IFERROR(IF(I29="","",VLOOKUP($E$2,d!$G$2:$I$64,3,FALSE)+COUNTA(I$7:I29)),"")</f>
        <v/>
      </c>
      <c r="K29" s="58"/>
      <c r="L29" s="57"/>
      <c r="M29" s="55"/>
      <c r="N29" s="59"/>
      <c r="O29" s="59"/>
    </row>
    <row r="30" spans="1:15">
      <c r="A30" s="55"/>
      <c r="B30" s="56"/>
      <c r="C30" s="50"/>
      <c r="D30" s="58"/>
      <c r="E30" s="58"/>
      <c r="F30" s="57"/>
      <c r="G30" s="55"/>
      <c r="H30" s="59"/>
      <c r="I30" s="50" t="str">
        <f t="shared" si="0"/>
        <v/>
      </c>
      <c r="J30" s="81" t="str">
        <f>IFERROR(IF(I30="","",VLOOKUP($E$2,d!$G$2:$I$64,3,FALSE)+COUNTA(I$7:I30)),"")</f>
        <v/>
      </c>
      <c r="K30" s="58"/>
      <c r="L30" s="57"/>
      <c r="M30" s="55"/>
      <c r="N30" s="59"/>
      <c r="O30" s="59"/>
    </row>
    <row r="31" spans="1:15">
      <c r="A31" s="61"/>
      <c r="B31" s="62"/>
      <c r="C31" s="63"/>
      <c r="D31" s="64"/>
      <c r="E31" s="64"/>
      <c r="F31" s="63"/>
      <c r="G31" s="61"/>
      <c r="H31" s="65"/>
      <c r="I31" s="63" t="str">
        <f t="shared" ref="I31" si="2">IFERROR(IF(C31="","",$D$2&amp;$E$2),"")</f>
        <v/>
      </c>
      <c r="J31" s="79"/>
      <c r="K31" s="64"/>
      <c r="L31" s="63"/>
      <c r="M31" s="61"/>
      <c r="N31" s="65"/>
      <c r="O31" s="65"/>
    </row>
    <row r="32" spans="1:15" ht="12" customHeight="1">
      <c r="A32" s="41"/>
      <c r="B32" s="41"/>
      <c r="C32" s="42"/>
      <c r="D32" s="43"/>
      <c r="E32" s="41"/>
      <c r="F32" s="42"/>
      <c r="G32" s="41"/>
      <c r="H32" s="43"/>
      <c r="I32" s="42"/>
      <c r="J32" s="43"/>
      <c r="K32" s="41"/>
      <c r="L32" s="42"/>
      <c r="M32" s="41"/>
      <c r="N32" s="43"/>
      <c r="O32" s="44"/>
    </row>
    <row r="33" spans="1:15">
      <c r="C33" s="67"/>
      <c r="D33" s="68"/>
      <c r="E33" s="67"/>
      <c r="F33" s="67"/>
      <c r="G33" s="67"/>
      <c r="H33" s="68"/>
      <c r="I33" s="67"/>
      <c r="J33" s="71"/>
      <c r="K33" s="72"/>
      <c r="L33" s="73" t="s">
        <v>190</v>
      </c>
      <c r="M33" s="72"/>
      <c r="N33" s="74"/>
      <c r="O33" s="68"/>
    </row>
    <row r="34" spans="1:15">
      <c r="C34" s="70"/>
      <c r="D34" s="70"/>
      <c r="E34" s="70"/>
      <c r="F34" s="70"/>
      <c r="G34" s="70"/>
      <c r="H34" s="70"/>
      <c r="I34" s="70"/>
      <c r="J34" s="82"/>
      <c r="K34" s="67" t="s">
        <v>193</v>
      </c>
      <c r="L34" s="69"/>
      <c r="M34" s="67"/>
      <c r="N34" s="75"/>
      <c r="O34" s="70"/>
    </row>
    <row r="35" spans="1:15">
      <c r="C35" s="70"/>
      <c r="D35" s="70"/>
      <c r="E35" s="70"/>
      <c r="F35" s="70"/>
      <c r="G35" s="70"/>
      <c r="H35" s="70"/>
      <c r="I35" s="70"/>
      <c r="J35" s="82"/>
      <c r="K35" s="67"/>
      <c r="L35" s="69" t="s">
        <v>191</v>
      </c>
      <c r="M35" s="67"/>
      <c r="N35" s="75"/>
      <c r="O35" s="70"/>
    </row>
    <row r="36" spans="1:15">
      <c r="C36" s="70"/>
      <c r="D36" s="70"/>
      <c r="E36" s="70"/>
      <c r="F36" s="70"/>
      <c r="G36" s="70"/>
      <c r="H36" s="70"/>
      <c r="I36" s="70"/>
      <c r="J36" s="83"/>
      <c r="K36" s="76"/>
      <c r="L36" s="77" t="s">
        <v>192</v>
      </c>
      <c r="M36" s="76"/>
      <c r="N36" s="78"/>
      <c r="O36" s="70"/>
    </row>
    <row r="38" spans="1:15">
      <c r="A38" s="84" t="s">
        <v>233</v>
      </c>
      <c r="B38" s="67"/>
    </row>
    <row r="39" spans="1:15">
      <c r="A39" s="70">
        <v>1</v>
      </c>
      <c r="B39" s="70" t="s">
        <v>238</v>
      </c>
    </row>
    <row r="40" spans="1:15">
      <c r="B40" s="6" t="s">
        <v>240</v>
      </c>
    </row>
    <row r="41" spans="1:15">
      <c r="A41" s="6">
        <v>2</v>
      </c>
      <c r="B41" s="6" t="s">
        <v>239</v>
      </c>
    </row>
    <row r="42" spans="1:15">
      <c r="A42" s="70">
        <v>3</v>
      </c>
      <c r="B42" s="70" t="s">
        <v>241</v>
      </c>
    </row>
    <row r="43" spans="1:15">
      <c r="A43" s="70">
        <v>4</v>
      </c>
      <c r="B43" s="70" t="s">
        <v>244</v>
      </c>
    </row>
    <row r="44" spans="1:15">
      <c r="A44" s="6">
        <v>5</v>
      </c>
      <c r="B44" s="6" t="s">
        <v>237</v>
      </c>
    </row>
    <row r="45" spans="1:15">
      <c r="B45" s="6" t="s">
        <v>243</v>
      </c>
    </row>
    <row r="46" spans="1:15">
      <c r="B46" s="6" t="s">
        <v>242</v>
      </c>
    </row>
  </sheetData>
  <mergeCells count="1">
    <mergeCell ref="E2:H2"/>
  </mergeCells>
  <dataValidations count="3">
    <dataValidation type="list" allowBlank="1" showInputMessage="1" showErrorMessage="1" sqref="E2:H2">
      <formula1>สพม.</formula1>
    </dataValidation>
    <dataValidation type="list" allowBlank="1" showInputMessage="1" showErrorMessage="1" sqref="C7:C31">
      <formula1>old.sec</formula1>
    </dataValidation>
    <dataValidation type="list" allowBlank="1" showInputMessage="1" showErrorMessage="1" sqref="M7:M30 G7:G30">
      <formula1>อันดับ</formula1>
    </dataValidation>
  </dataValidations>
  <printOptions horizontalCentered="1"/>
  <pageMargins left="0.39370078740157483" right="0.19685039370078741" top="0.59055118110236227" bottom="0.59055118110236227" header="0.19685039370078741" footer="0.19685039370078741"/>
  <pageSetup paperSize="9" scale="75" orientation="landscape" r:id="rId1"/>
  <headerFooter>
    <oddHeader>&amp;R&amp;"TH SarabunPSK,Regular"&amp;16แบบ 1 (กำหนดตำแหน่งตามกรอบฯ)</oddHeader>
    <oddFooter>&amp;C&amp;"TH SarabunPSK,Regular"&amp;16หน้า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4"/>
  <sheetViews>
    <sheetView topLeftCell="B1" workbookViewId="0">
      <selection activeCell="D8" sqref="D8"/>
    </sheetView>
  </sheetViews>
  <sheetFormatPr defaultRowHeight="14.4"/>
  <cols>
    <col min="2" max="2" width="40.21875" bestFit="1" customWidth="1"/>
    <col min="3" max="3" width="55.6640625" bestFit="1" customWidth="1"/>
    <col min="7" max="7" width="22.109375" bestFit="1" customWidth="1"/>
  </cols>
  <sheetData>
    <row r="1" spans="1:11">
      <c r="A1" t="s">
        <v>12</v>
      </c>
      <c r="B1" t="s">
        <v>188</v>
      </c>
      <c r="C1" t="s">
        <v>189</v>
      </c>
      <c r="D1" t="s">
        <v>15</v>
      </c>
      <c r="G1" t="s">
        <v>184</v>
      </c>
      <c r="H1" t="s">
        <v>194</v>
      </c>
      <c r="I1" t="s">
        <v>197</v>
      </c>
      <c r="J1" t="s">
        <v>196</v>
      </c>
      <c r="K1" t="s">
        <v>195</v>
      </c>
    </row>
    <row r="2" spans="1:11">
      <c r="A2">
        <v>1</v>
      </c>
      <c r="B2" t="s">
        <v>80</v>
      </c>
      <c r="C2" t="s">
        <v>18</v>
      </c>
      <c r="D2" t="s">
        <v>224</v>
      </c>
      <c r="G2" t="s">
        <v>122</v>
      </c>
      <c r="H2">
        <v>24</v>
      </c>
      <c r="I2">
        <f>SUM(J2:K2)</f>
        <v>4</v>
      </c>
      <c r="J2">
        <v>1</v>
      </c>
      <c r="K2">
        <v>3</v>
      </c>
    </row>
    <row r="3" spans="1:11">
      <c r="A3">
        <v>2</v>
      </c>
      <c r="B3" t="s">
        <v>81</v>
      </c>
      <c r="C3" t="s">
        <v>19</v>
      </c>
      <c r="D3" t="s">
        <v>222</v>
      </c>
      <c r="G3" t="s">
        <v>123</v>
      </c>
      <c r="H3">
        <v>24</v>
      </c>
      <c r="I3">
        <f t="shared" ref="I3:I64" si="0">SUM(J3:K3)</f>
        <v>4</v>
      </c>
      <c r="J3">
        <v>1</v>
      </c>
      <c r="K3">
        <v>3</v>
      </c>
    </row>
    <row r="4" spans="1:11">
      <c r="A4">
        <v>3</v>
      </c>
      <c r="B4" t="s">
        <v>82</v>
      </c>
      <c r="C4" t="s">
        <v>20</v>
      </c>
      <c r="D4" t="s">
        <v>186</v>
      </c>
      <c r="G4" t="s">
        <v>124</v>
      </c>
      <c r="H4">
        <v>10</v>
      </c>
      <c r="I4">
        <f t="shared" si="0"/>
        <v>3</v>
      </c>
      <c r="J4">
        <v>1</v>
      </c>
      <c r="K4">
        <v>2</v>
      </c>
    </row>
    <row r="5" spans="1:11">
      <c r="A5">
        <v>4</v>
      </c>
      <c r="B5" t="s">
        <v>83</v>
      </c>
      <c r="C5" t="s">
        <v>21</v>
      </c>
      <c r="D5" t="s">
        <v>221</v>
      </c>
      <c r="G5" t="s">
        <v>125</v>
      </c>
      <c r="H5">
        <v>19</v>
      </c>
      <c r="I5">
        <f t="shared" si="0"/>
        <v>4</v>
      </c>
      <c r="J5">
        <v>1</v>
      </c>
      <c r="K5">
        <v>3</v>
      </c>
    </row>
    <row r="6" spans="1:11">
      <c r="A6">
        <v>5</v>
      </c>
      <c r="B6" t="s">
        <v>84</v>
      </c>
      <c r="C6" t="s">
        <v>22</v>
      </c>
      <c r="D6" t="s">
        <v>225</v>
      </c>
      <c r="G6" t="s">
        <v>126</v>
      </c>
      <c r="H6">
        <v>11</v>
      </c>
      <c r="I6">
        <f t="shared" si="0"/>
        <v>3</v>
      </c>
      <c r="J6">
        <v>1</v>
      </c>
      <c r="K6">
        <v>2</v>
      </c>
    </row>
    <row r="7" spans="1:11">
      <c r="A7">
        <v>6</v>
      </c>
      <c r="B7" t="s">
        <v>85</v>
      </c>
      <c r="C7" t="s">
        <v>23</v>
      </c>
      <c r="G7" t="s">
        <v>127</v>
      </c>
      <c r="H7">
        <v>21</v>
      </c>
      <c r="I7">
        <f t="shared" si="0"/>
        <v>4</v>
      </c>
      <c r="J7">
        <v>1</v>
      </c>
      <c r="K7">
        <v>3</v>
      </c>
    </row>
    <row r="8" spans="1:11">
      <c r="A8">
        <v>7</v>
      </c>
      <c r="B8" t="s">
        <v>86</v>
      </c>
      <c r="C8" t="s">
        <v>24</v>
      </c>
      <c r="G8" t="s">
        <v>128</v>
      </c>
      <c r="H8">
        <v>19</v>
      </c>
      <c r="I8">
        <f t="shared" si="0"/>
        <v>4</v>
      </c>
      <c r="J8">
        <v>1</v>
      </c>
      <c r="K8">
        <v>3</v>
      </c>
    </row>
    <row r="9" spans="1:11">
      <c r="A9">
        <v>8</v>
      </c>
      <c r="B9" t="s">
        <v>87</v>
      </c>
      <c r="C9" t="s">
        <v>25</v>
      </c>
      <c r="G9" t="s">
        <v>129</v>
      </c>
      <c r="H9">
        <v>10</v>
      </c>
      <c r="I9">
        <f t="shared" si="0"/>
        <v>3</v>
      </c>
      <c r="J9">
        <v>1</v>
      </c>
      <c r="K9">
        <v>2</v>
      </c>
    </row>
    <row r="10" spans="1:11">
      <c r="A10">
        <v>9</v>
      </c>
      <c r="B10" t="s">
        <v>88</v>
      </c>
      <c r="C10" t="s">
        <v>26</v>
      </c>
      <c r="G10" t="s">
        <v>130</v>
      </c>
      <c r="H10">
        <v>20</v>
      </c>
      <c r="I10">
        <f t="shared" si="0"/>
        <v>4</v>
      </c>
      <c r="J10">
        <v>1</v>
      </c>
      <c r="K10">
        <v>3</v>
      </c>
    </row>
    <row r="11" spans="1:11">
      <c r="A11">
        <v>10</v>
      </c>
      <c r="B11" t="s">
        <v>89</v>
      </c>
      <c r="C11" t="s">
        <v>27</v>
      </c>
      <c r="G11" t="s">
        <v>131</v>
      </c>
      <c r="H11">
        <v>19</v>
      </c>
      <c r="I11">
        <f t="shared" si="0"/>
        <v>4</v>
      </c>
      <c r="J11">
        <v>1</v>
      </c>
      <c r="K11">
        <v>3</v>
      </c>
    </row>
    <row r="12" spans="1:11">
      <c r="A12">
        <v>11</v>
      </c>
      <c r="B12" t="s">
        <v>90</v>
      </c>
      <c r="C12" t="s">
        <v>28</v>
      </c>
      <c r="G12" t="s">
        <v>132</v>
      </c>
      <c r="H12">
        <v>14</v>
      </c>
      <c r="I12">
        <f t="shared" si="0"/>
        <v>3</v>
      </c>
      <c r="J12">
        <v>1</v>
      </c>
      <c r="K12">
        <v>2</v>
      </c>
    </row>
    <row r="13" spans="1:11">
      <c r="A13">
        <v>12</v>
      </c>
      <c r="B13" t="s">
        <v>91</v>
      </c>
      <c r="C13" t="s">
        <v>29</v>
      </c>
      <c r="G13" t="s">
        <v>133</v>
      </c>
      <c r="H13">
        <v>13</v>
      </c>
      <c r="I13">
        <f t="shared" si="0"/>
        <v>3</v>
      </c>
      <c r="J13">
        <v>1</v>
      </c>
      <c r="K13">
        <v>2</v>
      </c>
    </row>
    <row r="14" spans="1:11">
      <c r="A14">
        <v>13</v>
      </c>
      <c r="B14" t="s">
        <v>92</v>
      </c>
      <c r="C14" t="s">
        <v>30</v>
      </c>
      <c r="G14" t="s">
        <v>134</v>
      </c>
      <c r="H14">
        <v>19</v>
      </c>
      <c r="I14">
        <f t="shared" si="0"/>
        <v>4</v>
      </c>
      <c r="J14">
        <v>1</v>
      </c>
      <c r="K14">
        <v>3</v>
      </c>
    </row>
    <row r="15" spans="1:11">
      <c r="A15">
        <v>14</v>
      </c>
      <c r="B15" t="s">
        <v>93</v>
      </c>
      <c r="C15" t="s">
        <v>31</v>
      </c>
      <c r="G15" t="s">
        <v>135</v>
      </c>
      <c r="H15">
        <v>7</v>
      </c>
      <c r="I15">
        <f t="shared" si="0"/>
        <v>3</v>
      </c>
      <c r="J15">
        <v>1</v>
      </c>
      <c r="K15">
        <v>2</v>
      </c>
    </row>
    <row r="16" spans="1:11">
      <c r="A16">
        <v>15</v>
      </c>
      <c r="B16" t="s">
        <v>94</v>
      </c>
      <c r="C16" t="s">
        <v>32</v>
      </c>
      <c r="G16" t="s">
        <v>136</v>
      </c>
      <c r="H16">
        <v>11</v>
      </c>
      <c r="I16">
        <f t="shared" si="0"/>
        <v>3</v>
      </c>
      <c r="J16">
        <v>1</v>
      </c>
      <c r="K16">
        <v>2</v>
      </c>
    </row>
    <row r="17" spans="1:11">
      <c r="A17">
        <v>16</v>
      </c>
      <c r="B17" t="s">
        <v>95</v>
      </c>
      <c r="C17" t="s">
        <v>33</v>
      </c>
      <c r="G17" t="s">
        <v>137</v>
      </c>
      <c r="H17">
        <v>17</v>
      </c>
      <c r="I17">
        <f t="shared" si="0"/>
        <v>3</v>
      </c>
      <c r="J17">
        <v>1</v>
      </c>
      <c r="K17">
        <v>2</v>
      </c>
    </row>
    <row r="18" spans="1:11">
      <c r="A18">
        <v>17</v>
      </c>
      <c r="B18" t="s">
        <v>96</v>
      </c>
      <c r="C18" t="s">
        <v>34</v>
      </c>
      <c r="G18" t="s">
        <v>138</v>
      </c>
      <c r="H18">
        <v>22</v>
      </c>
      <c r="I18">
        <f t="shared" si="0"/>
        <v>4</v>
      </c>
      <c r="J18">
        <v>1</v>
      </c>
      <c r="K18">
        <v>3</v>
      </c>
    </row>
    <row r="19" spans="1:11">
      <c r="A19">
        <v>18</v>
      </c>
      <c r="B19" t="s">
        <v>97</v>
      </c>
      <c r="C19" t="s">
        <v>35</v>
      </c>
      <c r="G19" t="s">
        <v>139</v>
      </c>
      <c r="H19">
        <v>21</v>
      </c>
      <c r="I19">
        <f t="shared" si="0"/>
        <v>3</v>
      </c>
      <c r="J19">
        <v>1</v>
      </c>
      <c r="K19">
        <v>2</v>
      </c>
    </row>
    <row r="20" spans="1:11">
      <c r="A20">
        <v>19</v>
      </c>
      <c r="B20" t="s">
        <v>98</v>
      </c>
      <c r="C20" t="s">
        <v>36</v>
      </c>
      <c r="G20" t="s">
        <v>140</v>
      </c>
      <c r="H20">
        <v>13</v>
      </c>
      <c r="I20">
        <f t="shared" si="0"/>
        <v>3</v>
      </c>
      <c r="J20">
        <v>1</v>
      </c>
      <c r="K20">
        <v>2</v>
      </c>
    </row>
    <row r="21" spans="1:11">
      <c r="A21">
        <v>20</v>
      </c>
      <c r="B21" t="s">
        <v>99</v>
      </c>
      <c r="C21" t="s">
        <v>37</v>
      </c>
      <c r="G21" t="s">
        <v>141</v>
      </c>
      <c r="H21">
        <v>9</v>
      </c>
      <c r="I21">
        <f t="shared" si="0"/>
        <v>3</v>
      </c>
      <c r="J21">
        <v>1</v>
      </c>
      <c r="K21">
        <v>2</v>
      </c>
    </row>
    <row r="22" spans="1:11">
      <c r="A22">
        <v>21</v>
      </c>
      <c r="B22" t="s">
        <v>100</v>
      </c>
      <c r="C22" t="s">
        <v>38</v>
      </c>
      <c r="G22" t="s">
        <v>142</v>
      </c>
      <c r="H22">
        <v>7</v>
      </c>
      <c r="I22">
        <f t="shared" si="0"/>
        <v>3</v>
      </c>
      <c r="J22">
        <v>1</v>
      </c>
      <c r="K22">
        <v>2</v>
      </c>
    </row>
    <row r="23" spans="1:11">
      <c r="A23">
        <v>22</v>
      </c>
      <c r="B23" t="s">
        <v>101</v>
      </c>
      <c r="C23" t="s">
        <v>39</v>
      </c>
      <c r="G23" t="s">
        <v>143</v>
      </c>
      <c r="H23">
        <v>10</v>
      </c>
      <c r="I23">
        <f t="shared" si="0"/>
        <v>3</v>
      </c>
      <c r="J23">
        <v>1</v>
      </c>
      <c r="K23">
        <v>2</v>
      </c>
    </row>
    <row r="24" spans="1:11">
      <c r="A24">
        <v>23</v>
      </c>
      <c r="B24" t="s">
        <v>102</v>
      </c>
      <c r="C24" t="s">
        <v>40</v>
      </c>
      <c r="G24" t="s">
        <v>144</v>
      </c>
      <c r="H24">
        <v>8</v>
      </c>
      <c r="I24">
        <f t="shared" si="0"/>
        <v>3</v>
      </c>
      <c r="J24">
        <v>1</v>
      </c>
      <c r="K24">
        <v>2</v>
      </c>
    </row>
    <row r="25" spans="1:11">
      <c r="A25">
        <v>24</v>
      </c>
      <c r="B25" t="s">
        <v>103</v>
      </c>
      <c r="C25" t="s">
        <v>41</v>
      </c>
      <c r="G25" t="s">
        <v>145</v>
      </c>
      <c r="H25">
        <v>21</v>
      </c>
      <c r="I25">
        <f t="shared" si="0"/>
        <v>4</v>
      </c>
      <c r="J25">
        <v>1</v>
      </c>
      <c r="K25">
        <v>3</v>
      </c>
    </row>
    <row r="26" spans="1:11">
      <c r="A26">
        <v>25</v>
      </c>
      <c r="B26" t="s">
        <v>104</v>
      </c>
      <c r="C26" t="s">
        <v>42</v>
      </c>
      <c r="G26" t="s">
        <v>146</v>
      </c>
      <c r="H26">
        <v>10</v>
      </c>
      <c r="I26">
        <f t="shared" si="0"/>
        <v>3</v>
      </c>
      <c r="J26">
        <v>1</v>
      </c>
      <c r="K26">
        <v>2</v>
      </c>
    </row>
    <row r="27" spans="1:11">
      <c r="A27">
        <v>26</v>
      </c>
      <c r="B27" t="s">
        <v>105</v>
      </c>
      <c r="C27" t="s">
        <v>43</v>
      </c>
      <c r="G27" t="s">
        <v>147</v>
      </c>
      <c r="H27">
        <v>7</v>
      </c>
      <c r="I27">
        <f t="shared" si="0"/>
        <v>3</v>
      </c>
      <c r="J27">
        <v>1</v>
      </c>
      <c r="K27">
        <v>2</v>
      </c>
    </row>
    <row r="28" spans="1:11">
      <c r="A28">
        <v>27</v>
      </c>
      <c r="B28" t="s">
        <v>106</v>
      </c>
      <c r="C28" t="s">
        <v>44</v>
      </c>
      <c r="G28" t="s">
        <v>148</v>
      </c>
      <c r="H28">
        <v>11</v>
      </c>
      <c r="I28">
        <f t="shared" si="0"/>
        <v>3</v>
      </c>
      <c r="J28">
        <v>1</v>
      </c>
      <c r="K28">
        <v>2</v>
      </c>
    </row>
    <row r="29" spans="1:11">
      <c r="A29">
        <v>28</v>
      </c>
      <c r="B29" t="s">
        <v>107</v>
      </c>
      <c r="C29" t="s">
        <v>45</v>
      </c>
      <c r="G29" t="s">
        <v>149</v>
      </c>
      <c r="H29">
        <v>7</v>
      </c>
      <c r="I29">
        <f t="shared" si="0"/>
        <v>3</v>
      </c>
      <c r="J29">
        <v>1</v>
      </c>
      <c r="K29">
        <v>2</v>
      </c>
    </row>
    <row r="30" spans="1:11">
      <c r="A30">
        <v>29</v>
      </c>
      <c r="B30" t="s">
        <v>108</v>
      </c>
      <c r="C30" t="s">
        <v>46</v>
      </c>
      <c r="G30" t="s">
        <v>150</v>
      </c>
      <c r="H30">
        <v>10</v>
      </c>
      <c r="I30">
        <f t="shared" si="0"/>
        <v>3</v>
      </c>
      <c r="J30">
        <v>1</v>
      </c>
      <c r="K30">
        <v>2</v>
      </c>
    </row>
    <row r="31" spans="1:11">
      <c r="A31">
        <v>30</v>
      </c>
      <c r="B31" t="s">
        <v>109</v>
      </c>
      <c r="C31" t="s">
        <v>47</v>
      </c>
      <c r="G31" t="s">
        <v>151</v>
      </c>
      <c r="H31">
        <v>7</v>
      </c>
      <c r="I31">
        <f t="shared" si="0"/>
        <v>3</v>
      </c>
      <c r="J31">
        <v>1</v>
      </c>
      <c r="K31">
        <v>2</v>
      </c>
    </row>
    <row r="32" spans="1:11">
      <c r="A32">
        <v>31</v>
      </c>
      <c r="B32" t="s">
        <v>110</v>
      </c>
      <c r="C32" t="s">
        <v>48</v>
      </c>
      <c r="G32" t="s">
        <v>152</v>
      </c>
      <c r="H32">
        <v>20</v>
      </c>
      <c r="I32">
        <f t="shared" si="0"/>
        <v>4</v>
      </c>
      <c r="J32">
        <v>1</v>
      </c>
      <c r="K32">
        <v>3</v>
      </c>
    </row>
    <row r="33" spans="1:11">
      <c r="A33">
        <v>32</v>
      </c>
      <c r="B33" t="s">
        <v>111</v>
      </c>
      <c r="C33" t="s">
        <v>49</v>
      </c>
      <c r="G33" t="s">
        <v>153</v>
      </c>
      <c r="H33">
        <v>9</v>
      </c>
      <c r="I33">
        <f t="shared" si="0"/>
        <v>3</v>
      </c>
      <c r="J33">
        <v>1</v>
      </c>
      <c r="K33">
        <v>2</v>
      </c>
    </row>
    <row r="34" spans="1:11">
      <c r="A34">
        <v>33</v>
      </c>
      <c r="B34" t="s">
        <v>112</v>
      </c>
      <c r="C34" t="s">
        <v>50</v>
      </c>
      <c r="G34" t="s">
        <v>154</v>
      </c>
      <c r="H34">
        <v>10</v>
      </c>
      <c r="I34">
        <f t="shared" si="0"/>
        <v>3</v>
      </c>
      <c r="J34">
        <v>1</v>
      </c>
      <c r="K34">
        <v>2</v>
      </c>
    </row>
    <row r="35" spans="1:11">
      <c r="A35">
        <v>34</v>
      </c>
      <c r="B35" t="s">
        <v>113</v>
      </c>
      <c r="C35" t="s">
        <v>51</v>
      </c>
      <c r="G35" t="s">
        <v>155</v>
      </c>
      <c r="H35">
        <v>21</v>
      </c>
      <c r="I35">
        <f t="shared" si="0"/>
        <v>4</v>
      </c>
      <c r="J35">
        <v>1</v>
      </c>
      <c r="K35">
        <v>3</v>
      </c>
    </row>
    <row r="36" spans="1:11">
      <c r="A36">
        <v>35</v>
      </c>
      <c r="B36" t="s">
        <v>114</v>
      </c>
      <c r="C36" t="s">
        <v>52</v>
      </c>
      <c r="G36" t="s">
        <v>156</v>
      </c>
      <c r="H36">
        <v>8</v>
      </c>
      <c r="I36">
        <f t="shared" si="0"/>
        <v>3</v>
      </c>
      <c r="J36">
        <v>1</v>
      </c>
      <c r="K36">
        <v>2</v>
      </c>
    </row>
    <row r="37" spans="1:11">
      <c r="A37">
        <v>36</v>
      </c>
      <c r="B37" t="s">
        <v>115</v>
      </c>
      <c r="C37" t="s">
        <v>53</v>
      </c>
      <c r="G37" t="s">
        <v>157</v>
      </c>
      <c r="H37">
        <v>20</v>
      </c>
      <c r="I37">
        <f t="shared" si="0"/>
        <v>4</v>
      </c>
      <c r="J37">
        <v>1</v>
      </c>
      <c r="K37">
        <v>3</v>
      </c>
    </row>
    <row r="38" spans="1:11">
      <c r="A38">
        <v>37</v>
      </c>
      <c r="B38" t="s">
        <v>116</v>
      </c>
      <c r="C38" t="s">
        <v>54</v>
      </c>
      <c r="G38" t="s">
        <v>158</v>
      </c>
      <c r="H38">
        <v>7</v>
      </c>
      <c r="I38">
        <f t="shared" si="0"/>
        <v>3</v>
      </c>
      <c r="J38">
        <v>1</v>
      </c>
      <c r="K38">
        <v>2</v>
      </c>
    </row>
    <row r="39" spans="1:11">
      <c r="A39">
        <v>38</v>
      </c>
      <c r="B39" t="s">
        <v>117</v>
      </c>
      <c r="C39" t="s">
        <v>55</v>
      </c>
      <c r="G39" t="s">
        <v>159</v>
      </c>
      <c r="H39">
        <v>19</v>
      </c>
      <c r="I39">
        <f t="shared" si="0"/>
        <v>4</v>
      </c>
      <c r="J39">
        <v>1</v>
      </c>
      <c r="K39">
        <v>3</v>
      </c>
    </row>
    <row r="40" spans="1:11">
      <c r="A40">
        <v>39</v>
      </c>
      <c r="B40" t="s">
        <v>118</v>
      </c>
      <c r="C40" t="s">
        <v>56</v>
      </c>
      <c r="G40" t="s">
        <v>160</v>
      </c>
      <c r="H40">
        <v>10</v>
      </c>
      <c r="I40">
        <f t="shared" si="0"/>
        <v>3</v>
      </c>
      <c r="J40">
        <v>1</v>
      </c>
      <c r="K40">
        <v>2</v>
      </c>
    </row>
    <row r="41" spans="1:11">
      <c r="A41">
        <v>40</v>
      </c>
      <c r="B41" t="s">
        <v>119</v>
      </c>
      <c r="C41" t="s">
        <v>57</v>
      </c>
      <c r="G41" t="s">
        <v>161</v>
      </c>
      <c r="H41">
        <v>7</v>
      </c>
      <c r="I41">
        <f t="shared" si="0"/>
        <v>3</v>
      </c>
      <c r="J41">
        <v>1</v>
      </c>
      <c r="K41">
        <v>2</v>
      </c>
    </row>
    <row r="42" spans="1:11">
      <c r="A42">
        <v>41</v>
      </c>
      <c r="B42" t="s">
        <v>120</v>
      </c>
      <c r="C42" t="s">
        <v>58</v>
      </c>
      <c r="G42" t="s">
        <v>162</v>
      </c>
      <c r="H42">
        <v>7</v>
      </c>
      <c r="I42">
        <f t="shared" si="0"/>
        <v>3</v>
      </c>
      <c r="J42">
        <v>1</v>
      </c>
      <c r="K42">
        <v>2</v>
      </c>
    </row>
    <row r="43" spans="1:11">
      <c r="A43">
        <v>42</v>
      </c>
      <c r="B43" t="s">
        <v>121</v>
      </c>
      <c r="C43" t="s">
        <v>59</v>
      </c>
      <c r="G43" t="s">
        <v>163</v>
      </c>
      <c r="H43">
        <v>20</v>
      </c>
      <c r="I43">
        <f t="shared" si="0"/>
        <v>4</v>
      </c>
      <c r="J43">
        <v>1</v>
      </c>
      <c r="K43">
        <v>3</v>
      </c>
    </row>
    <row r="44" spans="1:11">
      <c r="A44">
        <v>43</v>
      </c>
      <c r="B44" t="s">
        <v>198</v>
      </c>
      <c r="C44" t="s">
        <v>60</v>
      </c>
      <c r="G44" t="s">
        <v>164</v>
      </c>
      <c r="H44">
        <v>10</v>
      </c>
      <c r="I44">
        <f t="shared" si="0"/>
        <v>3</v>
      </c>
      <c r="J44">
        <v>1</v>
      </c>
      <c r="K44">
        <v>2</v>
      </c>
    </row>
    <row r="45" spans="1:11">
      <c r="A45">
        <v>44</v>
      </c>
      <c r="B45" t="s">
        <v>199</v>
      </c>
      <c r="C45" t="s">
        <v>61</v>
      </c>
      <c r="G45" t="s">
        <v>165</v>
      </c>
      <c r="H45">
        <v>8</v>
      </c>
      <c r="I45">
        <f t="shared" si="0"/>
        <v>3</v>
      </c>
      <c r="J45">
        <v>1</v>
      </c>
      <c r="K45">
        <v>2</v>
      </c>
    </row>
    <row r="46" spans="1:11">
      <c r="A46">
        <v>45</v>
      </c>
      <c r="C46" t="s">
        <v>62</v>
      </c>
      <c r="G46" t="s">
        <v>166</v>
      </c>
      <c r="H46">
        <v>21</v>
      </c>
      <c r="I46">
        <f t="shared" si="0"/>
        <v>4</v>
      </c>
      <c r="J46">
        <v>1</v>
      </c>
      <c r="K46">
        <v>3</v>
      </c>
    </row>
    <row r="47" spans="1:11">
      <c r="A47">
        <v>46</v>
      </c>
      <c r="C47" t="s">
        <v>63</v>
      </c>
      <c r="G47" t="s">
        <v>167</v>
      </c>
      <c r="H47">
        <v>20</v>
      </c>
      <c r="I47">
        <f t="shared" si="0"/>
        <v>4</v>
      </c>
      <c r="J47">
        <v>1</v>
      </c>
      <c r="K47">
        <v>3</v>
      </c>
    </row>
    <row r="48" spans="1:11">
      <c r="A48">
        <v>47</v>
      </c>
      <c r="C48" t="s">
        <v>64</v>
      </c>
      <c r="G48" t="s">
        <v>168</v>
      </c>
      <c r="H48">
        <v>22</v>
      </c>
      <c r="I48">
        <f t="shared" si="0"/>
        <v>4</v>
      </c>
      <c r="J48">
        <v>1</v>
      </c>
      <c r="K48">
        <v>3</v>
      </c>
    </row>
    <row r="49" spans="1:11">
      <c r="A49">
        <v>48</v>
      </c>
      <c r="C49" t="s">
        <v>65</v>
      </c>
      <c r="G49" t="s">
        <v>169</v>
      </c>
      <c r="H49">
        <v>19</v>
      </c>
      <c r="I49">
        <f t="shared" si="0"/>
        <v>4</v>
      </c>
      <c r="J49">
        <v>1</v>
      </c>
      <c r="K49">
        <v>3</v>
      </c>
    </row>
    <row r="50" spans="1:11">
      <c r="A50">
        <v>49</v>
      </c>
      <c r="C50" t="s">
        <v>66</v>
      </c>
      <c r="G50" t="s">
        <v>170</v>
      </c>
      <c r="H50">
        <v>22</v>
      </c>
      <c r="I50">
        <f t="shared" si="0"/>
        <v>4</v>
      </c>
      <c r="J50">
        <v>1</v>
      </c>
      <c r="K50">
        <v>3</v>
      </c>
    </row>
    <row r="51" spans="1:11">
      <c r="A51">
        <v>50</v>
      </c>
      <c r="C51" t="s">
        <v>67</v>
      </c>
      <c r="G51" t="s">
        <v>171</v>
      </c>
      <c r="H51">
        <v>11</v>
      </c>
      <c r="I51">
        <f t="shared" si="0"/>
        <v>3</v>
      </c>
      <c r="J51">
        <v>1</v>
      </c>
      <c r="K51">
        <v>2</v>
      </c>
    </row>
    <row r="52" spans="1:11">
      <c r="A52">
        <v>51</v>
      </c>
      <c r="C52" t="s">
        <v>68</v>
      </c>
      <c r="G52" t="s">
        <v>172</v>
      </c>
      <c r="H52">
        <v>7</v>
      </c>
      <c r="I52">
        <f t="shared" si="0"/>
        <v>3</v>
      </c>
      <c r="J52">
        <v>1</v>
      </c>
      <c r="K52">
        <v>2</v>
      </c>
    </row>
    <row r="53" spans="1:11">
      <c r="A53">
        <v>52</v>
      </c>
      <c r="C53" t="s">
        <v>69</v>
      </c>
      <c r="G53" t="s">
        <v>173</v>
      </c>
      <c r="H53">
        <v>7</v>
      </c>
      <c r="I53">
        <f t="shared" si="0"/>
        <v>3</v>
      </c>
      <c r="J53">
        <v>1</v>
      </c>
      <c r="K53">
        <v>2</v>
      </c>
    </row>
    <row r="54" spans="1:11">
      <c r="A54">
        <v>53</v>
      </c>
      <c r="C54" t="s">
        <v>70</v>
      </c>
      <c r="G54" t="s">
        <v>174</v>
      </c>
      <c r="H54">
        <v>8</v>
      </c>
      <c r="I54">
        <f t="shared" si="0"/>
        <v>3</v>
      </c>
      <c r="J54">
        <v>1</v>
      </c>
      <c r="K54">
        <v>2</v>
      </c>
    </row>
    <row r="55" spans="1:11">
      <c r="A55">
        <v>54</v>
      </c>
      <c r="C55" t="s">
        <v>71</v>
      </c>
      <c r="G55" t="s">
        <v>175</v>
      </c>
      <c r="H55">
        <v>9</v>
      </c>
      <c r="I55">
        <f t="shared" si="0"/>
        <v>3</v>
      </c>
      <c r="J55">
        <v>1</v>
      </c>
      <c r="K55">
        <v>2</v>
      </c>
    </row>
    <row r="56" spans="1:11">
      <c r="A56">
        <v>55</v>
      </c>
      <c r="C56" t="s">
        <v>72</v>
      </c>
      <c r="G56" t="s">
        <v>176</v>
      </c>
      <c r="H56">
        <v>9</v>
      </c>
      <c r="I56">
        <f t="shared" si="0"/>
        <v>3</v>
      </c>
      <c r="J56">
        <v>1</v>
      </c>
      <c r="K56">
        <v>2</v>
      </c>
    </row>
    <row r="57" spans="1:11">
      <c r="A57">
        <v>56</v>
      </c>
      <c r="C57" t="s">
        <v>73</v>
      </c>
      <c r="G57" t="s">
        <v>177</v>
      </c>
      <c r="H57">
        <v>12</v>
      </c>
      <c r="I57">
        <f t="shared" si="0"/>
        <v>3</v>
      </c>
      <c r="J57">
        <v>1</v>
      </c>
      <c r="K57">
        <v>2</v>
      </c>
    </row>
    <row r="58" spans="1:11">
      <c r="A58">
        <v>57</v>
      </c>
      <c r="C58" t="s">
        <v>74</v>
      </c>
      <c r="G58" t="s">
        <v>178</v>
      </c>
      <c r="H58">
        <v>22</v>
      </c>
      <c r="I58">
        <f t="shared" si="0"/>
        <v>4</v>
      </c>
      <c r="J58">
        <v>1</v>
      </c>
      <c r="K58">
        <v>3</v>
      </c>
    </row>
    <row r="59" spans="1:11">
      <c r="A59">
        <v>58</v>
      </c>
      <c r="C59" t="s">
        <v>75</v>
      </c>
      <c r="G59" t="s">
        <v>179</v>
      </c>
      <c r="H59">
        <v>21</v>
      </c>
      <c r="I59">
        <f t="shared" si="0"/>
        <v>4</v>
      </c>
      <c r="J59">
        <v>1</v>
      </c>
      <c r="K59">
        <v>3</v>
      </c>
    </row>
    <row r="60" spans="1:11">
      <c r="A60">
        <v>59</v>
      </c>
      <c r="C60" t="s">
        <v>76</v>
      </c>
      <c r="G60" t="s">
        <v>180</v>
      </c>
      <c r="H60">
        <v>10</v>
      </c>
      <c r="I60">
        <f t="shared" si="0"/>
        <v>3</v>
      </c>
      <c r="J60">
        <v>1</v>
      </c>
      <c r="K60">
        <v>2</v>
      </c>
    </row>
    <row r="61" spans="1:11">
      <c r="A61">
        <v>60</v>
      </c>
      <c r="C61" t="s">
        <v>77</v>
      </c>
      <c r="G61" t="s">
        <v>181</v>
      </c>
      <c r="H61">
        <v>20</v>
      </c>
      <c r="I61">
        <f t="shared" si="0"/>
        <v>4</v>
      </c>
      <c r="J61">
        <v>1</v>
      </c>
      <c r="K61">
        <v>3</v>
      </c>
    </row>
    <row r="62" spans="1:11">
      <c r="A62">
        <v>61</v>
      </c>
      <c r="C62" t="s">
        <v>78</v>
      </c>
      <c r="G62" t="s">
        <v>182</v>
      </c>
      <c r="H62">
        <v>12</v>
      </c>
      <c r="I62">
        <f t="shared" si="0"/>
        <v>3</v>
      </c>
      <c r="J62">
        <v>1</v>
      </c>
      <c r="K62">
        <v>2</v>
      </c>
    </row>
    <row r="63" spans="1:11">
      <c r="A63">
        <v>62</v>
      </c>
      <c r="C63" t="s">
        <v>79</v>
      </c>
      <c r="G63" t="s">
        <v>183</v>
      </c>
      <c r="H63">
        <v>22</v>
      </c>
      <c r="I63">
        <f t="shared" si="0"/>
        <v>4</v>
      </c>
      <c r="J63">
        <v>1</v>
      </c>
      <c r="K63">
        <v>3</v>
      </c>
    </row>
    <row r="64" spans="1:11">
      <c r="G64" t="s">
        <v>223</v>
      </c>
      <c r="H64">
        <v>7</v>
      </c>
      <c r="I64">
        <f t="shared" si="0"/>
        <v>3</v>
      </c>
      <c r="J64">
        <v>1</v>
      </c>
      <c r="K64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1"/>
  <sheetViews>
    <sheetView zoomScaleNormal="100" workbookViewId="0">
      <selection activeCell="B6" sqref="B6"/>
    </sheetView>
  </sheetViews>
  <sheetFormatPr defaultColWidth="9" defaultRowHeight="13.8"/>
  <cols>
    <col min="1" max="1" width="5.5546875" style="21" customWidth="1"/>
    <col min="2" max="2" width="27.88671875" style="21" customWidth="1"/>
    <col min="3" max="3" width="8.33203125" style="21" bestFit="1" customWidth="1"/>
    <col min="4" max="4" width="8.6640625" style="21" customWidth="1"/>
    <col min="5" max="5" width="12.77734375" style="21" customWidth="1"/>
    <col min="6" max="6" width="6.5546875" style="21" customWidth="1"/>
    <col min="7" max="7" width="9" style="21"/>
    <col min="8" max="8" width="20.109375" style="21" customWidth="1"/>
    <col min="9" max="9" width="8.6640625" style="21" customWidth="1"/>
    <col min="10" max="16384" width="9" style="21"/>
  </cols>
  <sheetData>
    <row r="1" spans="1:8" ht="21">
      <c r="A1" s="20" t="s">
        <v>16</v>
      </c>
      <c r="B1" s="20"/>
      <c r="C1" s="20"/>
      <c r="D1" s="20"/>
      <c r="E1" s="20"/>
      <c r="F1" s="20"/>
      <c r="G1" s="20"/>
      <c r="H1" s="20"/>
    </row>
    <row r="2" spans="1:8" ht="21">
      <c r="A2" s="20" t="str">
        <f>"ในสำนักงานเขตพื้นที่การศึกษามัธยมศึกษา"&amp;'ส3บัญชีกำหนดตำแหน่ง ศน'!E2</f>
        <v>ในสำนักงานเขตพื้นที่การศึกษามัธยมศึกษา</v>
      </c>
      <c r="B2" s="20"/>
      <c r="C2" s="20"/>
      <c r="D2" s="20"/>
      <c r="E2" s="20"/>
      <c r="F2" s="20"/>
      <c r="G2" s="20"/>
      <c r="H2" s="20"/>
    </row>
    <row r="3" spans="1:8" ht="10.050000000000001" customHeight="1">
      <c r="A3" s="22"/>
      <c r="B3" s="22"/>
      <c r="C3" s="22"/>
      <c r="D3" s="22"/>
      <c r="E3" s="22"/>
      <c r="F3" s="22"/>
      <c r="G3" s="22"/>
      <c r="H3" s="22"/>
    </row>
    <row r="4" spans="1:8" ht="21">
      <c r="A4" s="23" t="s">
        <v>5</v>
      </c>
      <c r="B4" s="24" t="s">
        <v>234</v>
      </c>
      <c r="C4" s="23" t="s">
        <v>8</v>
      </c>
      <c r="D4" s="25" t="s">
        <v>9</v>
      </c>
      <c r="E4" s="26" t="s">
        <v>8</v>
      </c>
      <c r="F4" s="27" t="s">
        <v>10</v>
      </c>
      <c r="G4" s="28"/>
      <c r="H4" s="23" t="s">
        <v>11</v>
      </c>
    </row>
    <row r="5" spans="1:8" ht="21">
      <c r="A5" s="29" t="s">
        <v>12</v>
      </c>
      <c r="B5" s="30" t="s">
        <v>235</v>
      </c>
      <c r="C5" s="29" t="s">
        <v>9</v>
      </c>
      <c r="D5" s="31" t="s">
        <v>14</v>
      </c>
      <c r="E5" s="32" t="s">
        <v>17</v>
      </c>
      <c r="F5" s="29" t="s">
        <v>15</v>
      </c>
      <c r="G5" s="29" t="s">
        <v>2</v>
      </c>
      <c r="H5" s="29"/>
    </row>
    <row r="6" spans="1:8" ht="24.6">
      <c r="A6" s="33"/>
      <c r="B6" s="49"/>
      <c r="C6" s="47"/>
      <c r="D6" s="47"/>
      <c r="E6" s="53"/>
      <c r="F6" s="51"/>
      <c r="G6" s="19"/>
      <c r="H6" s="34"/>
    </row>
    <row r="7" spans="1:8" ht="24.6">
      <c r="A7" s="35"/>
      <c r="B7" s="50"/>
      <c r="C7" s="58"/>
      <c r="D7" s="58"/>
      <c r="E7" s="57"/>
      <c r="F7" s="55"/>
      <c r="G7" s="59"/>
      <c r="H7" s="36"/>
    </row>
    <row r="8" spans="1:8" ht="24.6">
      <c r="A8" s="35"/>
      <c r="B8" s="50"/>
      <c r="C8" s="58"/>
      <c r="D8" s="58"/>
      <c r="E8" s="57"/>
      <c r="F8" s="55"/>
      <c r="G8" s="59"/>
      <c r="H8" s="36"/>
    </row>
    <row r="9" spans="1:8" ht="24.6">
      <c r="A9" s="35"/>
      <c r="B9" s="50"/>
      <c r="C9" s="58"/>
      <c r="D9" s="58"/>
      <c r="E9" s="57"/>
      <c r="F9" s="55"/>
      <c r="G9" s="59"/>
      <c r="H9" s="36"/>
    </row>
    <row r="10" spans="1:8" ht="24.6">
      <c r="A10" s="35"/>
      <c r="B10" s="50"/>
      <c r="C10" s="58"/>
      <c r="D10" s="58"/>
      <c r="E10" s="57"/>
      <c r="F10" s="55"/>
      <c r="G10" s="59"/>
      <c r="H10" s="36"/>
    </row>
    <row r="11" spans="1:8" ht="24.6">
      <c r="A11" s="35"/>
      <c r="B11" s="50"/>
      <c r="C11" s="58"/>
      <c r="D11" s="58"/>
      <c r="E11" s="57"/>
      <c r="F11" s="55"/>
      <c r="G11" s="59"/>
      <c r="H11" s="36"/>
    </row>
    <row r="12" spans="1:8" ht="24.6">
      <c r="A12" s="35"/>
      <c r="B12" s="50"/>
      <c r="C12" s="58"/>
      <c r="D12" s="58"/>
      <c r="E12" s="57"/>
      <c r="F12" s="55"/>
      <c r="G12" s="59"/>
      <c r="H12" s="36"/>
    </row>
    <row r="13" spans="1:8" ht="24.6">
      <c r="A13" s="35"/>
      <c r="B13" s="50"/>
      <c r="C13" s="58"/>
      <c r="D13" s="58"/>
      <c r="E13" s="57"/>
      <c r="F13" s="55"/>
      <c r="G13" s="59"/>
      <c r="H13" s="36"/>
    </row>
    <row r="14" spans="1:8" ht="24.6">
      <c r="A14" s="35"/>
      <c r="B14" s="50"/>
      <c r="C14" s="58"/>
      <c r="D14" s="58"/>
      <c r="E14" s="57"/>
      <c r="F14" s="55"/>
      <c r="G14" s="59"/>
      <c r="H14" s="36"/>
    </row>
    <row r="15" spans="1:8" ht="24.6">
      <c r="A15" s="35"/>
      <c r="B15" s="50"/>
      <c r="C15" s="58"/>
      <c r="D15" s="58"/>
      <c r="E15" s="57"/>
      <c r="F15" s="55"/>
      <c r="G15" s="59"/>
      <c r="H15" s="36"/>
    </row>
    <row r="16" spans="1:8" ht="21">
      <c r="A16" s="37"/>
      <c r="B16" s="38"/>
      <c r="C16" s="39"/>
      <c r="D16" s="37"/>
      <c r="E16" s="38"/>
      <c r="F16" s="37"/>
      <c r="G16" s="39"/>
      <c r="H16" s="40"/>
    </row>
    <row r="18" spans="3:7" ht="24.6">
      <c r="C18" s="86"/>
      <c r="D18" s="87"/>
      <c r="E18" s="73" t="s">
        <v>190</v>
      </c>
      <c r="F18" s="87"/>
      <c r="G18" s="88"/>
    </row>
    <row r="19" spans="3:7" ht="24.6">
      <c r="C19" s="89"/>
      <c r="D19" s="90"/>
      <c r="E19" s="69"/>
      <c r="F19" s="90"/>
      <c r="G19" s="91"/>
    </row>
    <row r="20" spans="3:7" ht="24.6">
      <c r="C20" s="89"/>
      <c r="D20" s="90"/>
      <c r="E20" s="69" t="s">
        <v>191</v>
      </c>
      <c r="F20" s="90"/>
      <c r="G20" s="91"/>
    </row>
    <row r="21" spans="3:7" ht="24.6">
      <c r="C21" s="92"/>
      <c r="D21" s="93"/>
      <c r="E21" s="77" t="s">
        <v>192</v>
      </c>
      <c r="F21" s="93"/>
      <c r="G21" s="94"/>
    </row>
  </sheetData>
  <dataValidations count="2">
    <dataValidation type="list" allowBlank="1" showInputMessage="1" showErrorMessage="1" sqref="F6:F15">
      <formula1>อันดับ</formula1>
    </dataValidation>
    <dataValidation type="list" allowBlank="1" showInputMessage="1" showErrorMessage="1" sqref="B6:B15">
      <formula1>old.sec</formula1>
    </dataValidation>
  </dataValidations>
  <printOptions horizontalCentered="1"/>
  <pageMargins left="0.31496062992125984" right="0.11811023622047245" top="0.78740157480314965" bottom="0.47244094488188981" header="0.19685039370078741" footer="0.19685039370078741"/>
  <pageSetup paperSize="9" scale="95" orientation="portrait" r:id="rId1"/>
  <headerFooter>
    <oddHeader>&amp;R&amp;"TH SarabunPSK,Regular"&amp;16แบบ 2 (ว่างเกินกรอบฯ)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80" zoomScaleNormal="80" workbookViewId="0">
      <selection activeCell="B7" sqref="B7"/>
    </sheetView>
  </sheetViews>
  <sheetFormatPr defaultColWidth="9" defaultRowHeight="16.8"/>
  <cols>
    <col min="1" max="1" width="5.5546875" style="2" customWidth="1"/>
    <col min="2" max="3" width="24.77734375" style="2" customWidth="1"/>
    <col min="4" max="4" width="7.77734375" style="2" customWidth="1"/>
    <col min="5" max="5" width="8.88671875" style="2" bestFit="1" customWidth="1"/>
    <col min="6" max="6" width="11.77734375" style="2" customWidth="1"/>
    <col min="7" max="7" width="6.77734375" style="2" customWidth="1"/>
    <col min="8" max="8" width="9.77734375" style="2" customWidth="1"/>
    <col min="9" max="9" width="30.77734375" style="2" customWidth="1"/>
    <col min="10" max="10" width="7.77734375" style="2" customWidth="1"/>
    <col min="11" max="11" width="8.88671875" style="2" bestFit="1" customWidth="1"/>
    <col min="12" max="12" width="11.77734375" style="2" customWidth="1"/>
    <col min="13" max="13" width="6.77734375" style="2" customWidth="1"/>
    <col min="14" max="14" width="9.77734375" style="2" customWidth="1"/>
    <col min="15" max="15" width="10.77734375" style="2" customWidth="1"/>
    <col min="16" max="16" width="8.6640625" style="2" customWidth="1"/>
    <col min="17" max="16384" width="9" style="2"/>
  </cols>
  <sheetData>
    <row r="1" spans="1:15" ht="24.6">
      <c r="A1" s="1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6">
      <c r="A2" s="3"/>
      <c r="B2" s="3"/>
      <c r="C2" s="3"/>
      <c r="D2" s="4" t="s">
        <v>0</v>
      </c>
      <c r="E2" s="95" t="s">
        <v>223</v>
      </c>
      <c r="F2" s="97"/>
      <c r="G2" s="97"/>
      <c r="H2" s="97"/>
      <c r="I2" s="3"/>
      <c r="J2" s="1"/>
      <c r="K2" s="3"/>
      <c r="L2" s="3"/>
      <c r="M2" s="4" t="s">
        <v>1</v>
      </c>
      <c r="N2" s="48">
        <f>IFERROR(VLOOKUP(E2,d!$G$1:$H$64,2,FALSE),"")</f>
        <v>7</v>
      </c>
      <c r="O2" s="5" t="s">
        <v>2</v>
      </c>
    </row>
    <row r="3" spans="1:15" ht="10.050000000000001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4.6">
      <c r="A4" s="7"/>
      <c r="B4" s="8"/>
      <c r="C4" s="9" t="s">
        <v>3</v>
      </c>
      <c r="D4" s="9"/>
      <c r="E4" s="9"/>
      <c r="F4" s="9"/>
      <c r="G4" s="9"/>
      <c r="H4" s="9"/>
      <c r="I4" s="10" t="s">
        <v>4</v>
      </c>
      <c r="J4" s="9"/>
      <c r="K4" s="9"/>
      <c r="L4" s="9"/>
      <c r="M4" s="9"/>
      <c r="N4" s="11"/>
      <c r="O4" s="8"/>
    </row>
    <row r="5" spans="1:15" ht="24.6">
      <c r="A5" s="12" t="s">
        <v>5</v>
      </c>
      <c r="B5" s="13" t="s">
        <v>6</v>
      </c>
      <c r="C5" s="14" t="s">
        <v>7</v>
      </c>
      <c r="D5" s="8" t="s">
        <v>8</v>
      </c>
      <c r="E5" s="7" t="s">
        <v>9</v>
      </c>
      <c r="F5" s="10"/>
      <c r="G5" s="45" t="s">
        <v>10</v>
      </c>
      <c r="H5" s="46"/>
      <c r="I5" s="14" t="s">
        <v>7</v>
      </c>
      <c r="J5" s="8" t="s">
        <v>8</v>
      </c>
      <c r="K5" s="7" t="s">
        <v>9</v>
      </c>
      <c r="L5" s="10"/>
      <c r="M5" s="45" t="s">
        <v>10</v>
      </c>
      <c r="N5" s="46"/>
      <c r="O5" s="13" t="s">
        <v>11</v>
      </c>
    </row>
    <row r="6" spans="1:15" ht="24.6">
      <c r="A6" s="15" t="s">
        <v>12</v>
      </c>
      <c r="B6" s="16"/>
      <c r="C6" s="17" t="s">
        <v>13</v>
      </c>
      <c r="D6" s="16" t="s">
        <v>9</v>
      </c>
      <c r="E6" s="15" t="s">
        <v>14</v>
      </c>
      <c r="F6" s="18" t="s">
        <v>8</v>
      </c>
      <c r="G6" s="16" t="s">
        <v>15</v>
      </c>
      <c r="H6" s="16" t="s">
        <v>2</v>
      </c>
      <c r="I6" s="17" t="s">
        <v>13</v>
      </c>
      <c r="J6" s="16" t="s">
        <v>9</v>
      </c>
      <c r="K6" s="15" t="s">
        <v>14</v>
      </c>
      <c r="L6" s="18" t="s">
        <v>8</v>
      </c>
      <c r="M6" s="16" t="s">
        <v>15</v>
      </c>
      <c r="N6" s="16" t="s">
        <v>2</v>
      </c>
      <c r="O6" s="16"/>
    </row>
    <row r="7" spans="1:15" ht="49.2">
      <c r="A7" s="51">
        <v>1</v>
      </c>
      <c r="B7" s="52" t="s">
        <v>201</v>
      </c>
      <c r="C7" s="53" t="s">
        <v>198</v>
      </c>
      <c r="D7" s="47" t="s">
        <v>202</v>
      </c>
      <c r="E7" s="47" t="s">
        <v>209</v>
      </c>
      <c r="F7" s="53" t="s">
        <v>185</v>
      </c>
      <c r="G7" s="51" t="s">
        <v>221</v>
      </c>
      <c r="H7" s="19">
        <v>62000</v>
      </c>
      <c r="I7" s="53" t="s">
        <v>236</v>
      </c>
      <c r="J7" s="47" t="s">
        <v>226</v>
      </c>
      <c r="K7" s="47" t="s">
        <v>209</v>
      </c>
      <c r="L7" s="53" t="s">
        <v>185</v>
      </c>
      <c r="M7" s="51" t="s">
        <v>221</v>
      </c>
      <c r="N7" s="19">
        <v>62000</v>
      </c>
      <c r="O7" s="54"/>
    </row>
    <row r="8" spans="1:15" ht="49.2">
      <c r="A8" s="55">
        <v>2</v>
      </c>
      <c r="B8" s="56" t="s">
        <v>216</v>
      </c>
      <c r="C8" s="57" t="s">
        <v>198</v>
      </c>
      <c r="D8" s="58" t="s">
        <v>203</v>
      </c>
      <c r="E8" s="58" t="s">
        <v>210</v>
      </c>
      <c r="F8" s="57" t="s">
        <v>185</v>
      </c>
      <c r="G8" s="55" t="s">
        <v>186</v>
      </c>
      <c r="H8" s="59">
        <v>59040</v>
      </c>
      <c r="I8" s="57" t="s">
        <v>236</v>
      </c>
      <c r="J8" s="58" t="s">
        <v>227</v>
      </c>
      <c r="K8" s="58" t="s">
        <v>210</v>
      </c>
      <c r="L8" s="57" t="s">
        <v>185</v>
      </c>
      <c r="M8" s="55" t="s">
        <v>186</v>
      </c>
      <c r="N8" s="59">
        <v>59040</v>
      </c>
      <c r="O8" s="60"/>
    </row>
    <row r="9" spans="1:15" ht="49.2">
      <c r="A9" s="55">
        <v>3</v>
      </c>
      <c r="B9" s="56" t="s">
        <v>217</v>
      </c>
      <c r="C9" s="57" t="s">
        <v>198</v>
      </c>
      <c r="D9" s="58" t="s">
        <v>204</v>
      </c>
      <c r="E9" s="58" t="s">
        <v>211</v>
      </c>
      <c r="F9" s="57" t="s">
        <v>185</v>
      </c>
      <c r="G9" s="55" t="s">
        <v>186</v>
      </c>
      <c r="H9" s="59">
        <v>55660</v>
      </c>
      <c r="I9" s="57" t="s">
        <v>236</v>
      </c>
      <c r="J9" s="58" t="s">
        <v>228</v>
      </c>
      <c r="K9" s="58" t="s">
        <v>211</v>
      </c>
      <c r="L9" s="57" t="s">
        <v>185</v>
      </c>
      <c r="M9" s="55" t="s">
        <v>186</v>
      </c>
      <c r="N9" s="59">
        <v>55660</v>
      </c>
      <c r="O9" s="60"/>
    </row>
    <row r="10" spans="1:15" ht="49.2">
      <c r="A10" s="55">
        <v>4</v>
      </c>
      <c r="B10" s="56" t="s">
        <v>218</v>
      </c>
      <c r="C10" s="57" t="s">
        <v>198</v>
      </c>
      <c r="D10" s="58" t="s">
        <v>205</v>
      </c>
      <c r="E10" s="58" t="s">
        <v>212</v>
      </c>
      <c r="F10" s="57" t="s">
        <v>185</v>
      </c>
      <c r="G10" s="55" t="s">
        <v>186</v>
      </c>
      <c r="H10" s="59">
        <v>42080</v>
      </c>
      <c r="I10" s="57" t="s">
        <v>236</v>
      </c>
      <c r="J10" s="58" t="s">
        <v>229</v>
      </c>
      <c r="K10" s="58" t="s">
        <v>212</v>
      </c>
      <c r="L10" s="57" t="s">
        <v>185</v>
      </c>
      <c r="M10" s="55" t="s">
        <v>186</v>
      </c>
      <c r="N10" s="59">
        <v>42080</v>
      </c>
      <c r="O10" s="60"/>
    </row>
    <row r="11" spans="1:15" ht="49.2">
      <c r="A11" s="55">
        <v>5</v>
      </c>
      <c r="B11" s="56" t="s">
        <v>219</v>
      </c>
      <c r="C11" s="57" t="s">
        <v>198</v>
      </c>
      <c r="D11" s="58" t="s">
        <v>206</v>
      </c>
      <c r="E11" s="58" t="s">
        <v>213</v>
      </c>
      <c r="F11" s="57" t="s">
        <v>185</v>
      </c>
      <c r="G11" s="55" t="s">
        <v>222</v>
      </c>
      <c r="H11" s="59">
        <v>36100</v>
      </c>
      <c r="I11" s="57" t="s">
        <v>236</v>
      </c>
      <c r="J11" s="58" t="s">
        <v>230</v>
      </c>
      <c r="K11" s="58" t="s">
        <v>213</v>
      </c>
      <c r="L11" s="57" t="s">
        <v>185</v>
      </c>
      <c r="M11" s="55" t="s">
        <v>222</v>
      </c>
      <c r="N11" s="59">
        <v>36100</v>
      </c>
      <c r="O11" s="60"/>
    </row>
    <row r="12" spans="1:15" ht="49.2">
      <c r="A12" s="55">
        <v>6</v>
      </c>
      <c r="B12" s="56" t="s">
        <v>220</v>
      </c>
      <c r="C12" s="57" t="s">
        <v>199</v>
      </c>
      <c r="D12" s="58" t="s">
        <v>207</v>
      </c>
      <c r="E12" s="58" t="s">
        <v>214</v>
      </c>
      <c r="F12" s="57" t="s">
        <v>185</v>
      </c>
      <c r="G12" s="55" t="s">
        <v>186</v>
      </c>
      <c r="H12" s="59">
        <v>54750</v>
      </c>
      <c r="I12" s="57" t="s">
        <v>236</v>
      </c>
      <c r="J12" s="58" t="s">
        <v>231</v>
      </c>
      <c r="K12" s="58" t="s">
        <v>214</v>
      </c>
      <c r="L12" s="57" t="s">
        <v>185</v>
      </c>
      <c r="M12" s="55" t="s">
        <v>186</v>
      </c>
      <c r="N12" s="59">
        <v>54750</v>
      </c>
      <c r="O12" s="60"/>
    </row>
    <row r="13" spans="1:15" ht="49.2">
      <c r="A13" s="55">
        <v>7</v>
      </c>
      <c r="B13" s="56" t="s">
        <v>200</v>
      </c>
      <c r="C13" s="57" t="s">
        <v>198</v>
      </c>
      <c r="D13" s="58" t="s">
        <v>208</v>
      </c>
      <c r="E13" s="58" t="s">
        <v>215</v>
      </c>
      <c r="F13" s="57" t="s">
        <v>185</v>
      </c>
      <c r="G13" s="55" t="s">
        <v>186</v>
      </c>
      <c r="H13" s="59">
        <v>58390</v>
      </c>
      <c r="I13" s="57" t="s">
        <v>236</v>
      </c>
      <c r="J13" s="58" t="s">
        <v>232</v>
      </c>
      <c r="K13" s="58" t="s">
        <v>215</v>
      </c>
      <c r="L13" s="57" t="s">
        <v>185</v>
      </c>
      <c r="M13" s="55" t="s">
        <v>186</v>
      </c>
      <c r="N13" s="59">
        <v>58390</v>
      </c>
      <c r="O13" s="60"/>
    </row>
    <row r="14" spans="1:15" ht="24.6">
      <c r="A14" s="61"/>
      <c r="B14" s="62"/>
      <c r="C14" s="63"/>
      <c r="D14" s="64"/>
      <c r="E14" s="64"/>
      <c r="F14" s="63"/>
      <c r="G14" s="61"/>
      <c r="H14" s="65"/>
      <c r="I14" s="63"/>
      <c r="J14" s="64"/>
      <c r="K14" s="64"/>
      <c r="L14" s="63"/>
      <c r="M14" s="61"/>
      <c r="N14" s="65"/>
      <c r="O14" s="66"/>
    </row>
    <row r="15" spans="1:15" ht="24.6">
      <c r="A15" s="41"/>
      <c r="B15" s="41"/>
      <c r="C15" s="42"/>
      <c r="D15" s="43"/>
      <c r="E15" s="41"/>
      <c r="F15" s="42"/>
      <c r="G15" s="41"/>
      <c r="H15" s="43"/>
      <c r="I15" s="42"/>
      <c r="J15" s="43"/>
      <c r="K15" s="41"/>
      <c r="L15" s="42"/>
      <c r="M15" s="41"/>
      <c r="N15" s="43"/>
      <c r="O15" s="44"/>
    </row>
    <row r="16" spans="1:15" ht="24.6">
      <c r="A16" s="6"/>
      <c r="B16" s="67"/>
      <c r="C16" s="67"/>
      <c r="D16" s="68"/>
      <c r="E16" s="67"/>
      <c r="F16" s="67"/>
      <c r="G16" s="67"/>
      <c r="H16" s="68"/>
      <c r="I16" s="67"/>
      <c r="J16" s="71"/>
      <c r="K16" s="72"/>
      <c r="L16" s="73" t="s">
        <v>190</v>
      </c>
      <c r="M16" s="72"/>
      <c r="N16" s="74"/>
      <c r="O16" s="68"/>
    </row>
    <row r="17" spans="1:15" ht="24.6">
      <c r="A17" s="6"/>
      <c r="B17" s="67"/>
      <c r="C17" s="70"/>
      <c r="D17" s="70"/>
      <c r="E17" s="70"/>
      <c r="F17" s="70"/>
      <c r="G17" s="70"/>
      <c r="H17" s="70"/>
      <c r="I17" s="70"/>
      <c r="J17" s="82"/>
      <c r="K17" s="67" t="s">
        <v>193</v>
      </c>
      <c r="L17" s="69"/>
      <c r="M17" s="67"/>
      <c r="N17" s="75"/>
      <c r="O17" s="70"/>
    </row>
    <row r="18" spans="1:15" ht="24.6">
      <c r="A18" s="6"/>
      <c r="B18" s="70"/>
      <c r="C18" s="70"/>
      <c r="D18" s="70"/>
      <c r="E18" s="70"/>
      <c r="F18" s="70"/>
      <c r="G18" s="70"/>
      <c r="H18" s="70"/>
      <c r="I18" s="70"/>
      <c r="J18" s="82"/>
      <c r="K18" s="67"/>
      <c r="L18" s="69" t="s">
        <v>191</v>
      </c>
      <c r="M18" s="67"/>
      <c r="N18" s="75"/>
      <c r="O18" s="70"/>
    </row>
    <row r="19" spans="1:15" ht="24.6">
      <c r="A19" s="70"/>
      <c r="B19" s="70"/>
      <c r="C19" s="70"/>
      <c r="D19" s="70"/>
      <c r="E19" s="70"/>
      <c r="F19" s="70"/>
      <c r="G19" s="70"/>
      <c r="H19" s="70"/>
      <c r="I19" s="70"/>
      <c r="J19" s="83"/>
      <c r="K19" s="76"/>
      <c r="L19" s="77" t="s">
        <v>192</v>
      </c>
      <c r="M19" s="76"/>
      <c r="N19" s="78"/>
      <c r="O19" s="70"/>
    </row>
    <row r="20" spans="1:15" ht="24.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24.6">
      <c r="A21" s="6"/>
      <c r="B21" s="6"/>
      <c r="C21" s="6"/>
      <c r="D21" s="6"/>
      <c r="E21" s="6"/>
      <c r="F21" s="6"/>
      <c r="G21" s="6"/>
      <c r="H21" s="6"/>
      <c r="I21" s="6"/>
    </row>
  </sheetData>
  <mergeCells count="1">
    <mergeCell ref="E2:H2"/>
  </mergeCells>
  <dataValidations count="2">
    <dataValidation type="list" allowBlank="1" showInputMessage="1" showErrorMessage="1" sqref="C7:C14">
      <formula1>old.sec</formula1>
    </dataValidation>
    <dataValidation type="list" allowBlank="1" showInputMessage="1" showErrorMessage="1" sqref="E2:H2">
      <formula1>สพม.</formula1>
    </dataValidation>
  </dataValidations>
  <printOptions horizontalCentered="1"/>
  <pageMargins left="0.39370078740157483" right="0.19685039370078741" top="0.59055118110236227" bottom="0.59055118110236227" header="0.19685039370078741" footer="0.19685039370078741"/>
  <pageSetup paperSize="9" scale="75" orientation="landscape" r:id="rId1"/>
  <headerFooter>
    <oddHeader>&amp;R&amp;"TH SarabunPSK,Regular"&amp;16แบบ 1 (กำหนดตำแหน่งตามกรอบฯ)</oddHeader>
    <oddFooter>&amp;C&amp;"TH SarabunPSK,Regular"&amp;16หน้า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ส3บัญชีกำหนดตำแหน่ง ศน</vt:lpstr>
      <vt:lpstr>d</vt:lpstr>
      <vt:lpstr>ส4บัญชีว่างเกินกรอบ ศน</vt:lpstr>
      <vt:lpstr>บัญชีกำหนดตำแหน่ง(ตัวอย่าง)</vt:lpstr>
      <vt:lpstr>new.sec</vt:lpstr>
      <vt:lpstr>old.sec</vt:lpstr>
      <vt:lpstr>'ส3บัญชีกำหนดตำแหน่ง ศน'!Print_Area</vt:lpstr>
      <vt:lpstr>'บัญชีกำหนดตำแหน่ง(ตัวอย่าง)'!Print_Titles</vt:lpstr>
      <vt:lpstr>'ส3บัญชีกำหนดตำแหน่ง ศน'!Print_Titles</vt:lpstr>
      <vt:lpstr>'ส4บัญชีว่างเกินกรอบ ศน'!Print_Titles</vt:lpstr>
      <vt:lpstr>กรอบ</vt:lpstr>
      <vt:lpstr>สพม.</vt:lpstr>
      <vt:lpstr>อันดับ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cp:lastPrinted>2021-06-21T07:33:59Z</cp:lastPrinted>
  <dcterms:created xsi:type="dcterms:W3CDTF">2021-06-21T03:17:17Z</dcterms:created>
  <dcterms:modified xsi:type="dcterms:W3CDTF">2021-06-21T07:36:08Z</dcterms:modified>
</cp:coreProperties>
</file>