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I:\My Drive\เกษียณฯ\2568\6จัดสรรเกษียณ\ส่งเขต\"/>
    </mc:Choice>
  </mc:AlternateContent>
  <xr:revisionPtr revIDLastSave="0" documentId="13_ncr:1_{3A37BEFE-C4DE-4440-81E5-F03BEE29C2E8}" xr6:coauthVersionLast="47" xr6:coauthVersionMax="47" xr10:uidLastSave="{00000000-0000-0000-0000-000000000000}"/>
  <bookViews>
    <workbookView xWindow="-109" yWindow="-109" windowWidth="26301" windowHeight="14305" xr2:uid="{00000000-000D-0000-FFFF-FFFF00000000}"/>
  </bookViews>
  <sheets>
    <sheet name="คำอธิบาย" sheetId="6" r:id="rId1"/>
    <sheet name="(1)สรุปอัตรากำลัง" sheetId="1" r:id="rId2"/>
    <sheet name="(1)สรุปอัตรากำลัง(ตัวอย่าง)" sheetId="2" r:id="rId3"/>
    <sheet name="(2)สพท.ต้นทาง" sheetId="4" r:id="rId4"/>
    <sheet name="(3)สพท.ปลายทาง" sheetId="5" r:id="rId5"/>
    <sheet name="i" sheetId="3" state="hidden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l">[1]กรอบ!$Q$2:$Q$14</definedName>
    <definedName name="p">[1]กรอบ!$P$2:$P$16</definedName>
    <definedName name="_xlnm.Print_Area" localSheetId="1">'(1)สรุปอัตรากำลัง'!$A$1:$O$39</definedName>
    <definedName name="_xlnm.Print_Area" localSheetId="2">'(1)สรุปอัตรากำลัง(ตัวอย่าง)'!$A$1:$O$40</definedName>
    <definedName name="_xlnm.Print_Area" localSheetId="3">'(2)สพท.ต้นทาง'!$A$1:$K$33</definedName>
    <definedName name="_xlnm.Print_Area" localSheetId="4">'(3)สพท.ปลายทาง'!$A$1:$K$30</definedName>
    <definedName name="_xlnm.Print_Area" localSheetId="0">คำอธิบาย!$A$1:$N$10</definedName>
    <definedName name="กลุ่ม">[2]l!$C$2:$C$10</definedName>
    <definedName name="เขต">[3]L!$J$3:$J$230</definedName>
    <definedName name="เงื่อนไข">[3]L!$L$2:$L$3</definedName>
    <definedName name="ชื่อตำแหน่ง">[4]L!$M$2:$M$20</definedName>
    <definedName name="เดือน">[3]L!$Z$2:$Z$13</definedName>
    <definedName name="ตำแหน่ง">[2]l!$A$2:$A$14</definedName>
    <definedName name="ประเภท">[4]L!$O$2:$O$3</definedName>
    <definedName name="ปีเกิด">[3]L!$AA$2:$AA$47</definedName>
    <definedName name="ผบ">[3]L!$M$2:$M$3</definedName>
    <definedName name="ผบตำแหน่ง">[3]L!$N$2:$N$6</definedName>
    <definedName name="เพศ">[3]L!$X$2:$X$3</definedName>
    <definedName name="ภาค">'[5]38ค(2)ไป ศธ'!$S$1:$S$96</definedName>
    <definedName name="ย่อสพท">[6]l!$I$3:$I$227</definedName>
    <definedName name="ระดับ">[2]l!$B$2:$B$11</definedName>
    <definedName name="ระดับกรอบ">[7]L!$U$2:$U$12</definedName>
    <definedName name="ระดับหรืออันดับ">[4]L!$N$2:$N$12</definedName>
    <definedName name="ระอัน">[6]l!$N$2:$N$17</definedName>
    <definedName name="วัน">[3]L!$Y$2:$Y$32</definedName>
    <definedName name="วิทย">[6]l!$J$2:$J$6</definedName>
    <definedName name="วุฒิ">[3]L!$AC$2:$AC$5</definedName>
    <definedName name="สถานะ">[3]L!$W$2:$W$4</definedName>
    <definedName name="สพท" localSheetId="0">'[5]38ค(2)ไป ศธ'!$M$1:$M$226</definedName>
    <definedName name="สพท">i!$A$2:$A$248</definedName>
    <definedName name="เหตุที่ว่าง">[3]L!$AD$2:$AD$15</definedName>
    <definedName name="อันดับ">[3]L!$Q$2:$Q$11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5" l="1"/>
  <c r="G5" i="4"/>
  <c r="N14" i="1"/>
  <c r="I4" i="1"/>
  <c r="C10" i="1"/>
  <c r="F23" i="2"/>
  <c r="L23" i="2" s="1"/>
  <c r="F22" i="2"/>
  <c r="L22" i="2" s="1"/>
  <c r="F21" i="2"/>
  <c r="L21" i="2" s="1"/>
  <c r="M21" i="2" s="1"/>
  <c r="F20" i="2"/>
  <c r="L20" i="2" s="1"/>
  <c r="M20" i="2" s="1"/>
  <c r="F19" i="2"/>
  <c r="L19" i="2" s="1"/>
  <c r="M19" i="2" s="1"/>
  <c r="F18" i="2"/>
  <c r="L18" i="2" s="1"/>
  <c r="M18" i="2" s="1"/>
  <c r="F17" i="2"/>
  <c r="L17" i="2" s="1"/>
  <c r="M17" i="2" s="1"/>
  <c r="F16" i="2"/>
  <c r="L16" i="2" s="1"/>
  <c r="M16" i="2" s="1"/>
  <c r="F15" i="2"/>
  <c r="N14" i="2"/>
  <c r="K14" i="2"/>
  <c r="J14" i="2"/>
  <c r="I14" i="2"/>
  <c r="H14" i="2"/>
  <c r="E14" i="2"/>
  <c r="D14" i="2"/>
  <c r="C14" i="2"/>
  <c r="F13" i="2"/>
  <c r="L13" i="2" s="1"/>
  <c r="M13" i="2" s="1"/>
  <c r="F12" i="2"/>
  <c r="F11" i="2"/>
  <c r="L11" i="2" s="1"/>
  <c r="M11" i="2" s="1"/>
  <c r="F10" i="2"/>
  <c r="L10" i="2" s="1"/>
  <c r="M10" i="2" s="1"/>
  <c r="F23" i="1"/>
  <c r="L23" i="1" s="1"/>
  <c r="F22" i="1"/>
  <c r="L22" i="1" s="1"/>
  <c r="F21" i="1"/>
  <c r="L21" i="1" s="1"/>
  <c r="C21" i="1"/>
  <c r="F20" i="1"/>
  <c r="L20" i="1" s="1"/>
  <c r="C20" i="1"/>
  <c r="F19" i="1"/>
  <c r="L19" i="1" s="1"/>
  <c r="C19" i="1"/>
  <c r="F18" i="1"/>
  <c r="L18" i="1" s="1"/>
  <c r="C18" i="1"/>
  <c r="F17" i="1"/>
  <c r="L17" i="1" s="1"/>
  <c r="C17" i="1"/>
  <c r="F16" i="1"/>
  <c r="L16" i="1" s="1"/>
  <c r="C16" i="1"/>
  <c r="F15" i="1"/>
  <c r="L15" i="1" s="1"/>
  <c r="C15" i="1"/>
  <c r="K14" i="1"/>
  <c r="J14" i="1"/>
  <c r="I14" i="1"/>
  <c r="H14" i="1"/>
  <c r="E14" i="1"/>
  <c r="D14" i="1"/>
  <c r="C14" i="1"/>
  <c r="F13" i="1"/>
  <c r="L13" i="1" s="1"/>
  <c r="C13" i="1"/>
  <c r="F12" i="1"/>
  <c r="F11" i="1"/>
  <c r="L11" i="1" s="1"/>
  <c r="C11" i="1"/>
  <c r="F10" i="1"/>
  <c r="L10" i="1" s="1"/>
  <c r="G21" i="1" l="1"/>
  <c r="G20" i="1"/>
  <c r="G19" i="1"/>
  <c r="M17" i="1"/>
  <c r="G16" i="1"/>
  <c r="G15" i="1"/>
  <c r="G13" i="1"/>
  <c r="G11" i="1"/>
  <c r="M18" i="1"/>
  <c r="G10" i="1"/>
  <c r="G10" i="2"/>
  <c r="F14" i="2"/>
  <c r="G14" i="2" s="1"/>
  <c r="G11" i="2"/>
  <c r="G17" i="1"/>
  <c r="G18" i="1"/>
  <c r="M10" i="1"/>
  <c r="M15" i="1"/>
  <c r="M19" i="1"/>
  <c r="M11" i="1"/>
  <c r="M16" i="1"/>
  <c r="M20" i="1"/>
  <c r="M13" i="1"/>
  <c r="M21" i="1"/>
  <c r="L14" i="1"/>
  <c r="M14" i="1" s="1"/>
  <c r="G13" i="2"/>
  <c r="G15" i="2"/>
  <c r="G16" i="2"/>
  <c r="G17" i="2"/>
  <c r="G18" i="2"/>
  <c r="G19" i="2"/>
  <c r="G20" i="2"/>
  <c r="G21" i="2"/>
  <c r="L15" i="2"/>
  <c r="F14" i="1"/>
  <c r="G14" i="1" s="1"/>
  <c r="M15" i="2" l="1"/>
  <c r="L14" i="2"/>
  <c r="M14" i="2" s="1"/>
</calcChain>
</file>

<file path=xl/sharedStrings.xml><?xml version="1.0" encoding="utf-8"?>
<sst xmlns="http://schemas.openxmlformats.org/spreadsheetml/2006/main" count="994" uniqueCount="689">
  <si>
    <t>สังกัด สำนักงานเขตพื้นที่การศึกษา</t>
  </si>
  <si>
    <t>ลงวันที่ ..............................</t>
  </si>
  <si>
    <t>รายละเอียดอัตรากำลัง (ให้กรอกข้อมูลอัตรากำลังทุกตำแหน่งตามความเป็นจริง)</t>
  </si>
  <si>
    <t>ลำดับ
ที่</t>
  </si>
  <si>
    <t>กรอบที่</t>
  </si>
  <si>
    <r>
      <t>อัตรากำลัง</t>
    </r>
    <r>
      <rPr>
        <u/>
        <sz val="16"/>
        <color theme="1"/>
        <rFont val="TH SarabunPSK"/>
        <family val="2"/>
      </rPr>
      <t>มีเงิน</t>
    </r>
    <r>
      <rPr>
        <sz val="16"/>
        <color theme="1"/>
        <rFont val="TH SarabunPSK"/>
        <family val="2"/>
      </rPr>
      <t>ทั้งหมด</t>
    </r>
  </si>
  <si>
    <t>ผลของการจัดสรรอัตรากำลัง</t>
  </si>
  <si>
    <t>รวมอัตรากำลัง</t>
  </si>
  <si>
    <t>จำนวน***</t>
  </si>
  <si>
    <t>หมายเหตุ</t>
  </si>
  <si>
    <t>ตำแหน่ง/กลุ่ม</t>
  </si>
  <si>
    <t>ก.ค.ศ.</t>
  </si>
  <si>
    <r>
      <t>ก่อนการจัดสรร*</t>
    </r>
    <r>
      <rPr>
        <b/>
        <u/>
        <sz val="16"/>
        <color theme="1"/>
        <rFont val="TH SarabunPSK"/>
        <family val="2"/>
      </rPr>
      <t>(ไม่รวมตำแหน่งที่จัดสรร)</t>
    </r>
  </si>
  <si>
    <t>ตามหนังสือฉบับนี้ (อัตรา)</t>
  </si>
  <si>
    <t>หลังการจัดสรร</t>
  </si>
  <si>
    <t>อัตราที่สพฐ.</t>
  </si>
  <si>
    <t>กำหนด</t>
  </si>
  <si>
    <t>คนครอง</t>
  </si>
  <si>
    <t>ว่างมีเงิน*</t>
  </si>
  <si>
    <t>รวม</t>
  </si>
  <si>
    <t>ร้อยละ</t>
  </si>
  <si>
    <t>ได้คืน</t>
  </si>
  <si>
    <t>ได้เพิ่ม</t>
  </si>
  <si>
    <t>ถูกตัดไป</t>
  </si>
  <si>
    <t>ทดแทน พรก.</t>
  </si>
  <si>
    <t>จำนวน</t>
  </si>
  <si>
    <t>ร้อยละ**</t>
  </si>
  <si>
    <t>แจ้งสงวน</t>
  </si>
  <si>
    <t>ผอ.สพท.</t>
  </si>
  <si>
    <t>รอง ผอ.สพท. (โครงสร้าง)</t>
  </si>
  <si>
    <t>รอง ผอ.สพท. (ชั่วคราวและมีเงื่อนไข)</t>
  </si>
  <si>
    <t>ศึกษานิเทศก์</t>
  </si>
  <si>
    <r>
      <t xml:space="preserve">บุคลากรฯ ตามมาตรา 38 ค. (2) </t>
    </r>
    <r>
      <rPr>
        <u/>
        <sz val="16"/>
        <color theme="1"/>
        <rFont val="TH SarabunPSK"/>
        <family val="2"/>
      </rPr>
      <t>ใน สพท.</t>
    </r>
    <r>
      <rPr>
        <sz val="16"/>
        <color theme="1"/>
        <rFont val="TH SarabunPSK"/>
        <family val="2"/>
      </rPr>
      <t xml:space="preserve"> </t>
    </r>
  </si>
  <si>
    <t>1) กลุ่มอำนวยการ</t>
  </si>
  <si>
    <t>2) กลุ่มบริหารงานการเงินและสินทรัพย์</t>
  </si>
  <si>
    <t>3) กลุ่มบริหารงานบุคคล</t>
  </si>
  <si>
    <t>4) กลุ่มนโยบายและแผน</t>
  </si>
  <si>
    <t>5) กลุ่มส่งเสริมการจัดการศึกษา</t>
  </si>
  <si>
    <t>6) กลุ่มนิเทศ ติดตามฯ</t>
  </si>
  <si>
    <t>7) หน่วยตรวจสอบภายใน</t>
  </si>
  <si>
    <t>ตำแหน่งนอกกรอบฯ</t>
  </si>
  <si>
    <r>
      <t xml:space="preserve">บุคลากรฯ ตามมาตรา 38 ค. (2) </t>
    </r>
    <r>
      <rPr>
        <u/>
        <sz val="16"/>
        <color theme="1"/>
        <rFont val="TH SarabunPSK"/>
        <family val="2"/>
      </rPr>
      <t>ในสถานศึกษา</t>
    </r>
  </si>
  <si>
    <t xml:space="preserve"> ช่องแรเงาสีทึบ หมายถึง ไม่ต้องกรอกข้อมูล</t>
  </si>
  <si>
    <t xml:space="preserve"> ช่องสีเหลือง หมายถึง ใช้สูตรคำนวณ ไม่ต้องกรอกข้อมูล</t>
  </si>
  <si>
    <t xml:space="preserve"> ช่องสีขาว หมายถึง ให้กรอกข้อมูล (ใส่ตัวเลข)</t>
  </si>
  <si>
    <r>
      <t xml:space="preserve">1. * อัตรากำลังมีเงินทั้งหมดก่อนจัดสรร หมายถึง จำนวนอัตราที่มีคนครอง รวมกับ อัตราว่างมีเงินของ สพท. </t>
    </r>
    <r>
      <rPr>
        <u/>
        <sz val="16"/>
        <color theme="1"/>
        <rFont val="TH SarabunPSK"/>
        <family val="2"/>
      </rPr>
      <t>ไม่นับรวมอัตราว่างที่อยู่ในบัญชีจัดสรรตามหนังสือฉบับนี้</t>
    </r>
  </si>
  <si>
    <t>2. ** ร้อยละ ให้คำนวณเป็นร้อยละของกรอบที่ ก.ค.ศ. กำหนด โดยคำนวณจากจำนวนอัตรากำลังมีเงิน (คนครอง+ว่างมีเงิน) หารด้วย กรอบฯ แล้วคูณด้วย 100 (ใช้สูตรคำนวณ ไม่ต้องกรอกข้อมูล)</t>
  </si>
  <si>
    <t>3. *** จำนวนอัตราที่ สพฐ. สงวน หมายถึง จำนวนอัตราว่างมีเงินที่ สพฐ. แจ้งสงวนการใช้ตำแหน่ง (ถ้ามี)</t>
  </si>
  <si>
    <t xml:space="preserve">4. ทดแทน พรก. หมายถึง ตำแหน่งบุคลากรฯตามมาตรา 38 ค.(2) ที่ต้องทดแทนด้วยการจ้างงานรูปแบบอื่น (พนักงานราชการ) ร้อยละ 10 ตามมาตรการบริหารจัดการกำลังคนภาครัฐ </t>
  </si>
  <si>
    <t>5. รอง ผอ.สพท. (ชั่วคราวและมีเงื่อนไข) หมายรวมถึง ตำแหน่งรอง ผอ. (ชั่วคราวและมีเงื่อนไข), เจ้าหน้าที่บริหารการศึกษาขั้นพื้นฐาน และผู้ช่วย ผอ.สพท. ด้วย</t>
  </si>
  <si>
    <r>
      <t xml:space="preserve">บุคลากรฯ ตามมาตรา38ค.(2) </t>
    </r>
    <r>
      <rPr>
        <u/>
        <sz val="16"/>
        <color theme="1"/>
        <rFont val="TH SarabunPSK"/>
        <family val="2"/>
      </rPr>
      <t>ใน สพท.</t>
    </r>
    <r>
      <rPr>
        <sz val="16"/>
        <color theme="1"/>
        <rFont val="TH SarabunPSK"/>
        <family val="2"/>
      </rPr>
      <t xml:space="preserve"> </t>
    </r>
  </si>
  <si>
    <r>
      <t xml:space="preserve">บุคลากรฯ ตามมาตรา38ค.(2) </t>
    </r>
    <r>
      <rPr>
        <u/>
        <sz val="16"/>
        <color theme="1"/>
        <rFont val="TH SarabunPSK"/>
        <family val="2"/>
      </rPr>
      <t>ในสถานศึกษา</t>
    </r>
  </si>
  <si>
    <t>2. ** ร้อยละ ให้คำนวณเป็นร้อยละของกรอบที่ ก.ค.ศ. กำหนด โดยคำนวณจากจำนวนอัตรากำลังมีเงิน (คนครอง+ว่างมีเงิน) หารด้วย กรอบฯ แล้วคูณด้วย 100 (ใช่สูตรคำนวณ ไม่ต้องกรอกข้อมูล)</t>
  </si>
  <si>
    <t>สพท</t>
  </si>
  <si>
    <t>ผอ</t>
  </si>
  <si>
    <t>รองโครงสร้าง</t>
  </si>
  <si>
    <t>รองเงื่อนไข</t>
  </si>
  <si>
    <t>ศน</t>
  </si>
  <si>
    <t>38ค(2)</t>
  </si>
  <si>
    <t>กลุ่มอำนวยการ</t>
  </si>
  <si>
    <t>กลุ่มบริหารงานการเงินฯ</t>
  </si>
  <si>
    <t>กลุ่มบริหารงานบุคคล</t>
  </si>
  <si>
    <t>กลุ่มนโยบายและแผน</t>
  </si>
  <si>
    <t>กลุ่มส่งเสริมการจัดการศึกษา</t>
  </si>
  <si>
    <t>กลุ่มนิเทศ ติดตามฯ</t>
  </si>
  <si>
    <t>หน่วยตรวจสอบภายใน</t>
  </si>
  <si>
    <t>ลำดับ</t>
  </si>
  <si>
    <t>เลขที่</t>
  </si>
  <si>
    <t>..........</t>
  </si>
  <si>
    <t>ก.ค.ศ. กำหนด</t>
  </si>
  <si>
    <t>ศธ........../</t>
  </si>
  <si>
    <t>ประถมศึกษากระบี่</t>
  </si>
  <si>
    <t>สพป(2)</t>
  </si>
  <si>
    <t>ประถมศึกษากรุงเทพมหานคร</t>
  </si>
  <si>
    <t>สพป(4)</t>
  </si>
  <si>
    <t>ประถมศึกษากาญจนบุรี เขต 1</t>
  </si>
  <si>
    <t>ประถมศึกษากาญจนบุรี เขต 2</t>
  </si>
  <si>
    <t>สพป(5)</t>
  </si>
  <si>
    <t>ประถมศึกษากาญจนบุรี เขต 3</t>
  </si>
  <si>
    <t>ประถมศึกษากาญจนบุรี เขต 4</t>
  </si>
  <si>
    <t>ประถมศึกษากาฬสินธุ์ เขต 1</t>
  </si>
  <si>
    <t>ประถมศึกษากาฬสินธุ์ เขต 2</t>
  </si>
  <si>
    <t>สพป(3)</t>
  </si>
  <si>
    <t>ประถมศึกษากาฬสินธุ์ เขต 3</t>
  </si>
  <si>
    <t>ประถมศึกษากำแพงเพชร เขต 1</t>
  </si>
  <si>
    <t>สพป(1)</t>
  </si>
  <si>
    <t>ประถมศึกษากำแพงเพชร เขต 2</t>
  </si>
  <si>
    <t>ประถมศึกษาขอนแก่น เขต 1</t>
  </si>
  <si>
    <t>ประถมศึกษาขอนแก่น เขต 2</t>
  </si>
  <si>
    <t>ประถมศึกษาขอนแก่น เขต 3</t>
  </si>
  <si>
    <t>ประถมศึกษาขอนแก่น เขต 4</t>
  </si>
  <si>
    <t>ประถมศึกษาขอนแก่น เขต 5</t>
  </si>
  <si>
    <t>ประถมศึกษาจันทบุรี เขต 1</t>
  </si>
  <si>
    <t>ประถมศึกษาจันทบุรี เขต 2</t>
  </si>
  <si>
    <t>ประถมศึกษาฉะเชิงเทรา เขต 1</t>
  </si>
  <si>
    <t>ประถมศึกษาฉะเชิงเทรา เขต 2</t>
  </si>
  <si>
    <t>ประถมศึกษาชลบุรี เขต 1</t>
  </si>
  <si>
    <t>ประถมศึกษาชลบุรี เขต 2</t>
  </si>
  <si>
    <t>ประถมศึกษาชลบุรี เขต 3</t>
  </si>
  <si>
    <t>ประถมศึกษาชัยนาท</t>
  </si>
  <si>
    <t>ประถมศึกษาชัยภูมิ เขต 1</t>
  </si>
  <si>
    <t>ประถมศึกษาชัยภูมิ เขต 2</t>
  </si>
  <si>
    <t>ประถมศึกษาชัยภูมิ เขต 3</t>
  </si>
  <si>
    <t>ประถมศึกษาชุมพร เขต 1</t>
  </si>
  <si>
    <t>ประถมศึกษาชุมพร เขต 2</t>
  </si>
  <si>
    <t>ประถมศึกษาเชียงราย เขต 1</t>
  </si>
  <si>
    <t>ประถมศึกษาเชียงราย เขต 2</t>
  </si>
  <si>
    <t>ประถมศึกษาเชียงราย เขต 3</t>
  </si>
  <si>
    <t>ประถมศึกษาเชียงราย เขต 4</t>
  </si>
  <si>
    <t>ประถมศึกษาเชียงใหม่ เขต 1</t>
  </si>
  <si>
    <t>ประถมศึกษาเชียงใหม่ เขต 2</t>
  </si>
  <si>
    <t>ประถมศึกษาเชียงใหม่ เขต 3</t>
  </si>
  <si>
    <t>ประถมศึกษาเชียงใหม่ เขต 4</t>
  </si>
  <si>
    <t>ประถมศึกษาเชียงใหม่ เขต 5</t>
  </si>
  <si>
    <t>ประถมศึกษาเชียงใหม่ เขต 6</t>
  </si>
  <si>
    <t>ประถมศึกษาตรัง เขต 1</t>
  </si>
  <si>
    <t>ประถมศึกษาตรัง เขต 2</t>
  </si>
  <si>
    <t>ประถมศึกษาตราด</t>
  </si>
  <si>
    <t>ประถมศึกษาตาก เขต 1</t>
  </si>
  <si>
    <t>ประถมศึกษาตาก เขต 2</t>
  </si>
  <si>
    <t>ประถมศึกษานครนายก</t>
  </si>
  <si>
    <t>ประถมศึกษานครปฐม เขต 1</t>
  </si>
  <si>
    <t>ประถมศึกษานครปฐม เขต 2</t>
  </si>
  <si>
    <t>ประถมศึกษานครพนม เขต 1</t>
  </si>
  <si>
    <t>ประถมศึกษานครพนม เขต 2</t>
  </si>
  <si>
    <t>ประถมศึกษานครราชสีมา เขต 1</t>
  </si>
  <si>
    <t>ประถมศึกษานครราชสีมา เขต 2</t>
  </si>
  <si>
    <t>ประถมศึกษานครราชสีมา เขต 3</t>
  </si>
  <si>
    <t>ประถมศึกษานครราชสีมา เขต 4</t>
  </si>
  <si>
    <t>ประถมศึกษานครราชสีมา เขต 5</t>
  </si>
  <si>
    <t>ประถมศึกษานครราชสีมา เขต 6</t>
  </si>
  <si>
    <t>ประถมศึกษานครราชสีมา เขต 7</t>
  </si>
  <si>
    <t>ประถมศึกษานครศรีธรรมราช เขต 1</t>
  </si>
  <si>
    <t>ประถมศึกษานครศรีธรรมราช เขต 2</t>
  </si>
  <si>
    <t>ประถมศึกษานครศรีธรรมราช เขต 3</t>
  </si>
  <si>
    <t>ประถมศึกษานครศรีธรรมราช เขต 4</t>
  </si>
  <si>
    <t>ประถมศึกษานครสวรรค์ เขต 1</t>
  </si>
  <si>
    <t>ประถมศึกษานครสวรรค์ เขต 2</t>
  </si>
  <si>
    <t>ประถมศึกษานครสวรรค์ เขต 3</t>
  </si>
  <si>
    <t>ประถมศึกษานนทบุรี เขต 1</t>
  </si>
  <si>
    <t>ประถมศึกษานนทบุรี เขต 2</t>
  </si>
  <si>
    <t>ประถมศึกษานราธิวาส เขต 1</t>
  </si>
  <si>
    <t>ประถมศึกษานราธิวาส เขต 2</t>
  </si>
  <si>
    <t>ประถมศึกษานราธิวาส เขต 3</t>
  </si>
  <si>
    <t>ประถมศึกษาน่าน เขต 1</t>
  </si>
  <si>
    <t>ประถมศึกษาน่าน เขต 2</t>
  </si>
  <si>
    <t>ประถมศึกษาบึงกาฬ</t>
  </si>
  <si>
    <t>ประถมศึกษาบุรีรัมย์ เขต 1</t>
  </si>
  <si>
    <t>ประถมศึกษาบุรีรัมย์ เขต 2</t>
  </si>
  <si>
    <t>ประถมศึกษาบุรีรัมย์ เขต 3</t>
  </si>
  <si>
    <t>ประถมศึกษาบุรีรัมย์ เขต 4</t>
  </si>
  <si>
    <t>ประถมศึกษาปทุมธานี เขต 1</t>
  </si>
  <si>
    <t>ประถมศึกษาปทุมธานี เขต 2</t>
  </si>
  <si>
    <t>ประถมศึกษาประจวบคีรีขันธ์ เขต 1</t>
  </si>
  <si>
    <t>ประถมศึกษาประจวบคีรีขันธ์ เขต 2</t>
  </si>
  <si>
    <t>ประถมศึกษาปราจีนบุรี เขต 1</t>
  </si>
  <si>
    <t>ประถมศึกษาปราจีนบุรี เขต 2</t>
  </si>
  <si>
    <t>ประถมศึกษาปัตตานี เขต 1</t>
  </si>
  <si>
    <t>ประถมศึกษาปัตตานี เขต 2</t>
  </si>
  <si>
    <t>ประถมศึกษาปัตตานี เขต 3</t>
  </si>
  <si>
    <t>ประถมศึกษาพระนครศรีอยุธยา เขต 1</t>
  </si>
  <si>
    <t>ประถมศึกษาพระนครศรีอยุธยา เขต 2</t>
  </si>
  <si>
    <t>ประถมศึกษาพะเยา เขต 1</t>
  </si>
  <si>
    <t>ประถมศึกษาพะเยา เขต 2</t>
  </si>
  <si>
    <t>ประถมศึกษาพังงา</t>
  </si>
  <si>
    <t>ประถมศึกษาพัทลุง เขต 1</t>
  </si>
  <si>
    <t>ประถมศึกษาพัทลุง เขต 2</t>
  </si>
  <si>
    <t>ประถมศึกษาพิจิตร เขต 1</t>
  </si>
  <si>
    <t>ประถมศึกษาพิจิตร เขต 2</t>
  </si>
  <si>
    <t>ประถมศึกษาพิษณุโลก เขต 1</t>
  </si>
  <si>
    <t>ประถมศึกษาพิษณุโลก เขต 2</t>
  </si>
  <si>
    <t>ประถมศึกษาพิษณุโลก เขต 3</t>
  </si>
  <si>
    <t>ประถมศึกษาเพชรบุรี เขต 1</t>
  </si>
  <si>
    <t>ประถมศึกษาเพชรบุรี เขต 2</t>
  </si>
  <si>
    <t>ประถมศึกษาเพชรบูรณ์ เขต 1</t>
  </si>
  <si>
    <t>ประถมศึกษาเพชรบูรณ์ เขต 2</t>
  </si>
  <si>
    <t>ประถมศึกษาเพชรบูรณ์ เขต 3</t>
  </si>
  <si>
    <t>ประถมศึกษาแพร่ เขต 1</t>
  </si>
  <si>
    <t>ประถมศึกษาแพร่ เขต 2</t>
  </si>
  <si>
    <t>ประถมศึกษาภูเก็ต</t>
  </si>
  <si>
    <t>ประถมศึกษามหาสารคาม เขต 1</t>
  </si>
  <si>
    <t>ประถมศึกษามหาสารคาม เขต 2</t>
  </si>
  <si>
    <t>ประถมศึกษามหาสารคาม เขต 3</t>
  </si>
  <si>
    <t>ประถมศึกษามุกดาหาร</t>
  </si>
  <si>
    <t>ประถมศึกษาแม่ฮ่องสอน เขต 1</t>
  </si>
  <si>
    <t>ประถมศึกษาแม่ฮ่องสอน เขต 2</t>
  </si>
  <si>
    <t>ประถมศึกษายโสธร เขต 1</t>
  </si>
  <si>
    <t>ประถมศึกษายโสธร เขต 2</t>
  </si>
  <si>
    <t>ประถมศึกษายะลา เขต 1</t>
  </si>
  <si>
    <t>ประถมศึกษายะลา เขต 2</t>
  </si>
  <si>
    <t>ประถมศึกษายะลา เขต 3</t>
  </si>
  <si>
    <t>ประถมศึกษาร้อยเอ็ด เขต 1</t>
  </si>
  <si>
    <t>ประถมศึกษาร้อยเอ็ด เขต 2</t>
  </si>
  <si>
    <t>ประถมศึกษาร้อยเอ็ด เขต 3</t>
  </si>
  <si>
    <t>ประถมศึกษาระนอง</t>
  </si>
  <si>
    <t>ประถมศึกษาระยอง เขต 1</t>
  </si>
  <si>
    <t>ประถมศึกษาระยอง เขต 2</t>
  </si>
  <si>
    <t>ประถมศึกษาราชบุรี เขต 1</t>
  </si>
  <si>
    <t>ประถมศึกษาราชบุรี เขต 2</t>
  </si>
  <si>
    <t>ประถมศึกษาลพบุรี เขต 1</t>
  </si>
  <si>
    <t>ประถมศึกษาลพบุรี เขต 2</t>
  </si>
  <si>
    <t>ประถมศึกษาลำปาง เขต 1</t>
  </si>
  <si>
    <t>ประถมศึกษาลำปาง เขต 2</t>
  </si>
  <si>
    <t>ประถมศึกษาลำปาง เขต 3</t>
  </si>
  <si>
    <t>ประถมศึกษาลำพูน เขต 1</t>
  </si>
  <si>
    <t>ประถมศึกษาลำพูน เขต 2</t>
  </si>
  <si>
    <t>ประถมศึกษาเลย เขต 1</t>
  </si>
  <si>
    <t>ประถมศึกษาเลย เขต 2</t>
  </si>
  <si>
    <t>ประถมศึกษาเลย เขต 3</t>
  </si>
  <si>
    <t>ประถมศึกษาศรีสะเกษ เขต 1</t>
  </si>
  <si>
    <t>ประถมศึกษาศรีสะเกษ เขต 2</t>
  </si>
  <si>
    <t>ประถมศึกษาศรีสะเกษ เขต 3</t>
  </si>
  <si>
    <t>ประถมศึกษาศรีสะเกษ เขต 4</t>
  </si>
  <si>
    <t>ประถมศึกษาสกลนคร เขต 1</t>
  </si>
  <si>
    <t>ประถมศึกษาสกลนคร เขต 2</t>
  </si>
  <si>
    <t>ประถมศึกษาสกลนคร เขต 3</t>
  </si>
  <si>
    <t>ประถมศึกษาสงขลา เขต 1</t>
  </si>
  <si>
    <t>ประถมศึกษาสงขลา เขต 2</t>
  </si>
  <si>
    <t>ประถมศึกษาสงขลา เขต 3</t>
  </si>
  <si>
    <t>ประถมศึกษาสตูล</t>
  </si>
  <si>
    <t>ประถมศึกษาสมุทรปราการ เขต 1</t>
  </si>
  <si>
    <t>ประถมศึกษาสมุทรปราการ เขต 2</t>
  </si>
  <si>
    <t>ประถมศึกษาสมุทรสงคราม</t>
  </si>
  <si>
    <t>ประถมศึกษาสมุทรสาคร</t>
  </si>
  <si>
    <t>ประถมศึกษาสระแก้ว เขต 1</t>
  </si>
  <si>
    <t>ประถมศึกษาสระแก้ว เขต 2</t>
  </si>
  <si>
    <t>ประถมศึกษาสระบุรี เขต 1</t>
  </si>
  <si>
    <t>ประถมศึกษาสระบุรี เขต 2</t>
  </si>
  <si>
    <t>ประถมศึกษาสิงห์บุรี</t>
  </si>
  <si>
    <t>ประถมศึกษาสุโขทัย เขต 1</t>
  </si>
  <si>
    <t>ประถมศึกษาสุโขทัย เขต 2</t>
  </si>
  <si>
    <t>ประถมศึกษาสุพรรณบุรี เขต 1</t>
  </si>
  <si>
    <t>ประถมศึกษาสุพรรณบุรี เขต 2</t>
  </si>
  <si>
    <t>ประถมศึกษาสุพรรณบุรี เขต 3</t>
  </si>
  <si>
    <t>ประถมศึกษาสุราษฎร์ธานี เขต 1</t>
  </si>
  <si>
    <t>ประถมศึกษาสุราษฎร์ธานี เขต 2</t>
  </si>
  <si>
    <t>ประถมศึกษาสุราษฎร์ธานี เขต 3</t>
  </si>
  <si>
    <t>ประถมศึกษาสุรินทร์ เขต 1</t>
  </si>
  <si>
    <t>ประถมศึกษาสุรินทร์ เขต 2</t>
  </si>
  <si>
    <t>ประถมศึกษาสุรินทร์ เขต 3</t>
  </si>
  <si>
    <t>ประถมศึกษาหนองคาย เขต 1</t>
  </si>
  <si>
    <t>ประถมศึกษาหนองคาย เขต 2</t>
  </si>
  <si>
    <t>ประถมศึกษาหนองบัวลำภู เขต 1</t>
  </si>
  <si>
    <t>ประถมศึกษาหนองบัวลำภู เขต 2</t>
  </si>
  <si>
    <t>ประถมศึกษาอ่างทอง</t>
  </si>
  <si>
    <t>ประถมศึกษาอำนาจเจริญ</t>
  </si>
  <si>
    <t>ประถมศึกษาอุดรธานี เขต 1</t>
  </si>
  <si>
    <t>ประถมศึกษาอุดรธานี เขต 2</t>
  </si>
  <si>
    <t>ประถมศึกษาอุดรธานี เขต 3</t>
  </si>
  <si>
    <t>ประถมศึกษาอุดรธานี เขต 4</t>
  </si>
  <si>
    <t>ประถมศึกษาอุตรดิตถ์ เขต 1</t>
  </si>
  <si>
    <t>ประถมศึกษาอุตรดิตถ์ เขต 2</t>
  </si>
  <si>
    <t>ประถมศึกษาอุทัยธานี เขต 1</t>
  </si>
  <si>
    <t>ประถมศึกษาอุทัยธานี เขต 2</t>
  </si>
  <si>
    <t>ประถมศึกษาอุบลราชธานี เขต 1</t>
  </si>
  <si>
    <t>ประถมศึกษาอุบลราชธานี เขต 2</t>
  </si>
  <si>
    <t>ประถมศึกษาอุบลราชธานี เขต 3</t>
  </si>
  <si>
    <t>ประถมศึกษาอุบลราชธานี เขต 4</t>
  </si>
  <si>
    <t>ประถมศึกษาอุบลราชธานี เขต 5</t>
  </si>
  <si>
    <t>มัธยมศึกษากาญจนบุรี</t>
  </si>
  <si>
    <t>มัธยมศึกษาตาก</t>
  </si>
  <si>
    <t>มัธยมศึกษานครปฐม</t>
  </si>
  <si>
    <t>มัธยมศึกษาน่าน</t>
  </si>
  <si>
    <t>มัธยมศึกษาบึงกาฬ</t>
  </si>
  <si>
    <t>มัธยมศึกษาประจวบคีรีขันธ์</t>
  </si>
  <si>
    <t>มัธยมศึกษาปัตตานี</t>
  </si>
  <si>
    <t>มัธยมศึกษาพระนครศรีอยุธยา</t>
  </si>
  <si>
    <t>มัธยมศึกษาพะเยา</t>
  </si>
  <si>
    <t>มัธยมศึกษาพัทลุง</t>
  </si>
  <si>
    <t>มัธยมศึกษาพิจิตร</t>
  </si>
  <si>
    <t>มัธยมศึกษามุกดาหาร</t>
  </si>
  <si>
    <t>มัธยมศึกษาแม่ฮ่องสอน</t>
  </si>
  <si>
    <t>มัธยมศึกษายะลา</t>
  </si>
  <si>
    <t>มัธยมศึกษาลพบุรี</t>
  </si>
  <si>
    <t>มัธยมศึกษาสมุทรปราการ</t>
  </si>
  <si>
    <t>มัธยมศึกษาสมุทรสาคร สมุทรสงคราม</t>
  </si>
  <si>
    <t>มัธยมศึกษาสระแก้ว</t>
  </si>
  <si>
    <t>มัธยมศึกษาสระบุรี</t>
  </si>
  <si>
    <t>มัธยมศึกษาอุทัยธานี ชัยนาท</t>
  </si>
  <si>
    <t>ประถมศึกษาตัวอย่าง</t>
  </si>
  <si>
    <t>(เลือกเขตฯ ในช่องนี้)</t>
  </si>
  <si>
    <t>มัธยมศึกษากรุงเทพมหานคร เขต 1</t>
  </si>
  <si>
    <t>มัธยมศึกษากรุงเทพมหานคร เขต 2</t>
  </si>
  <si>
    <t>มัธยมศึกษากาฬสินธุ์</t>
  </si>
  <si>
    <t>มัธยมศึกษากำแพงเพชร</t>
  </si>
  <si>
    <t>มัธยมศึกษาขอนแก่น</t>
  </si>
  <si>
    <t>มัธยมศึกษาจันทบุรี ตราด</t>
  </si>
  <si>
    <t>มัธยมศึกษาฉะเชิงเทรา</t>
  </si>
  <si>
    <t>มัธยมศึกษาชลบุรี ระยอง</t>
  </si>
  <si>
    <t>มัธยมศึกษาชัยภูมิ</t>
  </si>
  <si>
    <t>มัธยมศึกษาเชียงราย</t>
  </si>
  <si>
    <t>มัธยมศึกษาเชียงใหม่</t>
  </si>
  <si>
    <t>มัธยมศึกษาตรัง กระบี่</t>
  </si>
  <si>
    <t>มัธยมศึกษานครพนม</t>
  </si>
  <si>
    <t>มัธยมศึกษานครราชสีมา</t>
  </si>
  <si>
    <t>มัธยมศึกษานครศรีธรรมราช</t>
  </si>
  <si>
    <t>มัธยมศึกษานครสวรรค์</t>
  </si>
  <si>
    <t>มัธยมศึกษานนทบุรี</t>
  </si>
  <si>
    <t>มัธยมศึกษานราธิวาส</t>
  </si>
  <si>
    <t>มัธยมศึกษาบุรีรัมย์</t>
  </si>
  <si>
    <t>มัธยมศึกษาปทุมธานี</t>
  </si>
  <si>
    <t>มัธยมศึกษาปราจีนบุรี นครนายก</t>
  </si>
  <si>
    <t>มัธยมศึกษาพังงา ภูเก็ต ระนอง</t>
  </si>
  <si>
    <t>มัธยมศึกษาพิษณุโลก อุตรดิตถ์</t>
  </si>
  <si>
    <t>มัธยมศึกษาเพชรบุรี</t>
  </si>
  <si>
    <t>มัธยมศึกษาเพชรบูรณ์</t>
  </si>
  <si>
    <t>มัธยมศึกษาแพร่</t>
  </si>
  <si>
    <t>มัธยมศึกษามหาสารคาม</t>
  </si>
  <si>
    <t>มัธยมศึกษาร้อยเอ็ด</t>
  </si>
  <si>
    <t>มัธยมศึกษาราชบุรี</t>
  </si>
  <si>
    <t>มัธยมศึกษาลำปาง ลำพูน</t>
  </si>
  <si>
    <t>มัธยมศึกษาเลย หนองบัวลำภู</t>
  </si>
  <si>
    <t>มัธยมศึกษาศรีสะเกษ ยโสธร</t>
  </si>
  <si>
    <t>มัธยมศึกษาสกลนคร</t>
  </si>
  <si>
    <t>มัธยมศึกษาสงขลา สตูล</t>
  </si>
  <si>
    <t>มัธยมศึกษาสิงห์บุรี อ่างทอง</t>
  </si>
  <si>
    <t>มัธยมศึกษาสุโขทัย</t>
  </si>
  <si>
    <t>มัธยมศึกษาสุพรรณบุรี</t>
  </si>
  <si>
    <t>มัธยมศึกษาสุราษฎร์ธานี ชุมพร</t>
  </si>
  <si>
    <t>มัธยมศึกษาสุรินทร์</t>
  </si>
  <si>
    <t>มัธยมศึกษาหนองคาย</t>
  </si>
  <si>
    <t>มัธยมศึกษาอุดรธานี</t>
  </si>
  <si>
    <t>มัธยมศึกษาอุบลราชธานี อำนาจเจริญ</t>
  </si>
  <si>
    <t>แบบรายงานผลการดำเนินการตัดโอนตำแหน่งจากการจัดสรรอัตรากำลัง</t>
  </si>
  <si>
    <t>ตำแหน่งศึกษานิเทศก์ และตำแหน่งบุคลากรทางการศึกษาอื่นตามมาตรา 38 ค. (2) ในสำนักงานเขตพื้นที่การศึกษา</t>
  </si>
  <si>
    <t>กรณีสำนักงานเขตพื้นที่การศึกษาต้นทาง</t>
  </si>
  <si>
    <t>ตำแหน่งที่ สพฐ. แจ้งให้ดำเนินการตัดโอนตำแหน่งและอัตราเงินเดือน</t>
  </si>
  <si>
    <t>ตามสิ่งที่ส่งมาด้วย 2</t>
  </si>
  <si>
    <t>ตำแหน่งและอัตราเงินเดือนไปกำหนดที่ สพท. ปลายทาง</t>
  </si>
  <si>
    <t>ตำแหน่ง</t>
  </si>
  <si>
    <t>ชื่อตำแหน่ง</t>
  </si>
  <si>
    <t>อันดับ/ระดับ</t>
  </si>
  <si>
    <t>อัตรา</t>
  </si>
  <si>
    <t>ตัดโอนไปให้</t>
  </si>
  <si>
    <t>เงินเดือน</t>
  </si>
  <si>
    <t>(สพท.ปลายทาง)</t>
  </si>
  <si>
    <t xml:space="preserve">หมายเหตุ </t>
  </si>
  <si>
    <t>แบบรายงานผลการดำเนินการกำหนดตำแหน่งจากการจัดสรรอัตรากำลัง</t>
  </si>
  <si>
    <t>กรณีสำนักงานเขตพื้นที่การศึกษาปลายทาง/สำนักงานเขตพื้นที่การศึกษาเดิมที่ได้รับอัตราคืน</t>
  </si>
  <si>
    <r>
      <t xml:space="preserve">ตำแหน่งที่ </t>
    </r>
    <r>
      <rPr>
        <b/>
        <u/>
        <sz val="16"/>
        <color theme="1"/>
        <rFont val="TH SarabunPSK"/>
        <family val="2"/>
      </rPr>
      <t>สพท. ต้นทาง แจ้งมติ</t>
    </r>
    <r>
      <rPr>
        <b/>
        <sz val="16"/>
        <color theme="1"/>
        <rFont val="TH SarabunPSK"/>
        <family val="2"/>
      </rPr>
      <t>การตัดโอนตำแหน่งและอัตราเงินเดือนให้ สพท. นี้</t>
    </r>
  </si>
  <si>
    <t>หมายเหตุ
(ระบุเลขที่คำสั่ง)</t>
  </si>
  <si>
    <t>ดำเนินการ และ/หรือ ตำแหน่งที่ สพท. ได้รับแจ้งจัดสรรคืนจาก สพฐ. ตามสิ่งที่ส่งมาด้วย 2</t>
  </si>
  <si>
    <t>ตามเงื่อนไข/ความสำคัญจำเป็น</t>
  </si>
  <si>
    <t>ตัดโอนมาจาก</t>
  </si>
  <si>
    <t>(สพท.ต้นทาง)</t>
  </si>
  <si>
    <t>ให้ สพท. กรอกข้อมูลแต่ละแผ่นงานตามลำดับให้ครบถ้วน ดังนี้</t>
  </si>
  <si>
    <t xml:space="preserve"> (1) สรุปอัตรากำลัง : แบบรายงานอัตรากำลังจากผลการจัดสรรอัตรากำลัง</t>
  </si>
  <si>
    <t>***ตรวจสอบความถูกต้อง และลงนามรับรองข้อมูลก่อนจัดส่ง สพฐ. และจัดส่งไฟล์ excel นี้</t>
  </si>
  <si>
    <t xml:space="preserve"> (3) สพท.ปลายทาง : แบบรายงานผลการกำหนดตำแหน่งฯ กรณีการดำเนินการของ สพท. ปลายทาง (กรอกเฉพาะ สพท. ที่ได้รับตัดโอนตำแหน่งฯ)</t>
  </si>
  <si>
    <t>วิทยฐานะ</t>
  </si>
  <si>
    <t>กลุ่มใน สพท</t>
  </si>
  <si>
    <t>ต.38ค(2)</t>
  </si>
  <si>
    <t>ร.38ค(2)</t>
  </si>
  <si>
    <t>กลุ่ม พรก.</t>
  </si>
  <si>
    <t>ค่าตอบแทน พรก</t>
  </si>
  <si>
    <t>.....................................................</t>
  </si>
  <si>
    <t>........................</t>
  </si>
  <si>
    <t>กลุ่ม......................</t>
  </si>
  <si>
    <t>................</t>
  </si>
  <si>
    <t>.........</t>
  </si>
  <si>
    <t>ผู้อำนวยการสำนักงานเขตพื้นที่การศึกษา</t>
  </si>
  <si>
    <t>เชี่ยวชาญ</t>
  </si>
  <si>
    <t>คศ.5</t>
  </si>
  <si>
    <t>อำนวยการ</t>
  </si>
  <si>
    <t>นักจัดการงานทั่วไป</t>
  </si>
  <si>
    <t>ปฏิบัติการ</t>
  </si>
  <si>
    <t>บริหารทั่วไป</t>
  </si>
  <si>
    <t>รองผู้อำนวยการสำนักงานเขตพื้นที่การศึกษา (โครงสร้าง)</t>
  </si>
  <si>
    <t>ชำนาญการพิเศษ</t>
  </si>
  <si>
    <t>คศ.4</t>
  </si>
  <si>
    <t>บริหารงานการเงินและสินทรัพย์</t>
  </si>
  <si>
    <t>นักวิชาการศึกษา</t>
  </si>
  <si>
    <t>ชำนาญการ</t>
  </si>
  <si>
    <t>วิชาชีพเฉพาะ</t>
  </si>
  <si>
    <t>รองผู้อำนวยการสำนักงานเขตพื้นที่การศึกษา (ชั่วคราวและมีเงื่อนไข)</t>
  </si>
  <si>
    <t>คศ.3</t>
  </si>
  <si>
    <t>บริหารงานบุคคล</t>
  </si>
  <si>
    <t>นักประชาสัมพันธ์</t>
  </si>
  <si>
    <t>เจ้าหน้าที่บริหารการศึกษาขั้นพื้นฐาน</t>
  </si>
  <si>
    <t>ไม่มีวิทยฐานะ</t>
  </si>
  <si>
    <t>คศ.2</t>
  </si>
  <si>
    <t>นโยบายและแผน</t>
  </si>
  <si>
    <t>นักทรัพยากรบุคคล</t>
  </si>
  <si>
    <t>ปฏิบัติงาน</t>
  </si>
  <si>
    <t>คศ.1</t>
  </si>
  <si>
    <t>ส่งเสริมการจัดการศึกษา</t>
  </si>
  <si>
    <t>นักวิชาการเงินและบัญชี</t>
  </si>
  <si>
    <t>ชำนาญงาน</t>
  </si>
  <si>
    <t>นิเทศ ติดตาม และประเมินผลฯ</t>
  </si>
  <si>
    <t>นักวิชาการพัสดุ</t>
  </si>
  <si>
    <t>อาวุโส</t>
  </si>
  <si>
    <t>นักวิชาการตรวจสอบภายใน</t>
  </si>
  <si>
    <t>ชำนาญการ/ชำนาญการพิเศษ</t>
  </si>
  <si>
    <t>ส่งเสริมการศึกษาทางไกลฯ</t>
  </si>
  <si>
    <t>นักวิเคราะห์นโยบายและแผน</t>
  </si>
  <si>
    <t>ปฏิบัติการ/ชำนาญการ</t>
  </si>
  <si>
    <t>พัฒนาครูและบุคลากรทางการศึกษา</t>
  </si>
  <si>
    <t>นักวิชาการคอมพิวเตอร์</t>
  </si>
  <si>
    <t>ชำนาญงาน/อาวุโส</t>
  </si>
  <si>
    <t>กฎหมายและคดี</t>
  </si>
  <si>
    <t>นิติกร</t>
  </si>
  <si>
    <t>ปฏิบัติงาน/ชำนาญงาน</t>
  </si>
  <si>
    <t>เจ้าพนักงานธุรการ</t>
  </si>
  <si>
    <t>เจ้าพนักงานการเงินและบัญชี</t>
  </si>
  <si>
    <t>เจ้าพนักงานพัสดุ</t>
  </si>
  <si>
    <t>(ส่งพร้อมสำเนามติ อ.ก.ค.ศ. เขตพื้นที่การศึกษา.... และหนังสือ สพท. ............ ที่ ศธ........../............... ลงวันที่............................)</t>
  </si>
  <si>
    <t>สำนักงานเขตพื้นที่การศึกษา</t>
  </si>
  <si>
    <r>
      <t>ตำแหน่งว่างมีเงินที่</t>
    </r>
    <r>
      <rPr>
        <b/>
        <u/>
        <sz val="16"/>
        <color theme="1"/>
        <rFont val="TH SarabunPSK"/>
        <family val="2"/>
      </rPr>
      <t xml:space="preserve"> อ.ก.ค.ศ. เขตพื้นที่การศึกษา มีมติ</t>
    </r>
    <r>
      <rPr>
        <b/>
        <sz val="16"/>
        <color theme="1"/>
        <rFont val="TH SarabunPSK"/>
        <family val="2"/>
      </rPr>
      <t xml:space="preserve"> ให้ตัดโอน</t>
    </r>
  </si>
  <si>
    <r>
      <t xml:space="preserve">ตำแหน่งที่ </t>
    </r>
    <r>
      <rPr>
        <b/>
        <u/>
        <sz val="16"/>
        <color theme="1"/>
        <rFont val="TH SarabunPSK"/>
        <family val="2"/>
      </rPr>
      <t>อ.ก.ค.ศ. เขตพื้นที่การศึกษา มีมติ</t>
    </r>
    <r>
      <rPr>
        <b/>
        <sz val="16"/>
        <color theme="1"/>
        <rFont val="TH SarabunPSK"/>
        <family val="2"/>
      </rPr>
      <t xml:space="preserve"> ให้กำหนดตำแหน่งและอัตราเงินเดือน</t>
    </r>
  </si>
  <si>
    <t xml:space="preserve">ข้อมูล ณ วันที่ </t>
  </si>
  <si>
    <t>สังกัด สำนักงานเขตพื้นที่การศึกษา ประถมศึกษาตัวอย่าง</t>
  </si>
  <si>
    <t>ศธ 04013/</t>
  </si>
  <si>
    <t>ศธ 04230/</t>
  </si>
  <si>
    <t>ศธ 04017/</t>
  </si>
  <si>
    <t>ศธ 04018/</t>
  </si>
  <si>
    <t>ศธ 04019/</t>
  </si>
  <si>
    <t>ศธ 04222/</t>
  </si>
  <si>
    <t>ศธ 04020/</t>
  </si>
  <si>
    <t>ศธ 04021/</t>
  </si>
  <si>
    <t>ศธ 04022/</t>
  </si>
  <si>
    <t>ศธ 04023/</t>
  </si>
  <si>
    <t>ศธ 04024/</t>
  </si>
  <si>
    <t>ศธ 04025/</t>
  </si>
  <si>
    <t>ศธ 04026/</t>
  </si>
  <si>
    <t>ศธ 04027/</t>
  </si>
  <si>
    <t>ศธ 04028/</t>
  </si>
  <si>
    <t>ศธ 04029/</t>
  </si>
  <si>
    <t>ศธ 04030/</t>
  </si>
  <si>
    <t>ศธ 04031/</t>
  </si>
  <si>
    <t>ศธ 04032/</t>
  </si>
  <si>
    <t>ศธ 04033/</t>
  </si>
  <si>
    <t>ศธ 04034/</t>
  </si>
  <si>
    <t>ศธ 04035/</t>
  </si>
  <si>
    <t>ศธ 04036/</t>
  </si>
  <si>
    <t>ศธ 04037/</t>
  </si>
  <si>
    <t>ศธ 04038/</t>
  </si>
  <si>
    <t>ศธ 04039/</t>
  </si>
  <si>
    <t>ศธ 04040/</t>
  </si>
  <si>
    <t>ศธ 04041/</t>
  </si>
  <si>
    <t>ศธ 04042/</t>
  </si>
  <si>
    <t>ศธ 04043/</t>
  </si>
  <si>
    <t>ศธ 04044/</t>
  </si>
  <si>
    <t>ศธ 04045/</t>
  </si>
  <si>
    <t>ศธ 04046/</t>
  </si>
  <si>
    <t>ศธ 04047/</t>
  </si>
  <si>
    <t>ศธ 04048/</t>
  </si>
  <si>
    <t>ศธ 04049/</t>
  </si>
  <si>
    <t>ศธ 04050/</t>
  </si>
  <si>
    <t>ศธ 04051/</t>
  </si>
  <si>
    <t>ศธ 04223/</t>
  </si>
  <si>
    <t>ศธ 04052/</t>
  </si>
  <si>
    <t>ศธ 04053/</t>
  </si>
  <si>
    <t>ศธ 04054/</t>
  </si>
  <si>
    <t>ศธ 04055/</t>
  </si>
  <si>
    <t>ศธ 04056/</t>
  </si>
  <si>
    <t>ศธ 04057/</t>
  </si>
  <si>
    <t>ศธ 04058/</t>
  </si>
  <si>
    <t>ศธ 04059/</t>
  </si>
  <si>
    <t>ศธ 04060/</t>
  </si>
  <si>
    <t>ศธ 04061/</t>
  </si>
  <si>
    <t>ศธ 04062/</t>
  </si>
  <si>
    <t>ศธ 04063/</t>
  </si>
  <si>
    <t>ศธ 04064/</t>
  </si>
  <si>
    <t>ศธ 04065/</t>
  </si>
  <si>
    <t>ศธ 04066/</t>
  </si>
  <si>
    <t>ศธ 04067/</t>
  </si>
  <si>
    <t>ศธ 04068/</t>
  </si>
  <si>
    <t>ศธ 04069/</t>
  </si>
  <si>
    <t>ศธ 04070/</t>
  </si>
  <si>
    <t>ศธ 04071/</t>
  </si>
  <si>
    <t>ศธ 04072/</t>
  </si>
  <si>
    <t>ศธ 04073/</t>
  </si>
  <si>
    <t>ศธ 04074/</t>
  </si>
  <si>
    <t>ศธ 04075/</t>
  </si>
  <si>
    <t>ศธ 04076/</t>
  </si>
  <si>
    <t>ศธ 04077/</t>
  </si>
  <si>
    <t>ศธ 04078/</t>
  </si>
  <si>
    <t>ศธ 04079/</t>
  </si>
  <si>
    <t>ศธ 04218/</t>
  </si>
  <si>
    <t>ศธ 04080/</t>
  </si>
  <si>
    <t>ศธ 04081/</t>
  </si>
  <si>
    <t>ศธ 04274/</t>
  </si>
  <si>
    <t>ศธ 04082/</t>
  </si>
  <si>
    <t>ศธ 04083/</t>
  </si>
  <si>
    <t>ศธ 04084/</t>
  </si>
  <si>
    <t>ศธ 04085/</t>
  </si>
  <si>
    <t>ศธ 04086/</t>
  </si>
  <si>
    <t>ศธ 04087/</t>
  </si>
  <si>
    <t>ศธ 04088/</t>
  </si>
  <si>
    <t>ศธ 04089/</t>
  </si>
  <si>
    <t>ศธ 04090/</t>
  </si>
  <si>
    <t>ศธ 04224/</t>
  </si>
  <si>
    <t>ศธ 04091/</t>
  </si>
  <si>
    <t>ศธ 04092/</t>
  </si>
  <si>
    <t>ศธ 04219/</t>
  </si>
  <si>
    <t>ศธ 04093/</t>
  </si>
  <si>
    <t>ศธ 04094/</t>
  </si>
  <si>
    <t>ศธ 04095/</t>
  </si>
  <si>
    <t>ศธ 04096/</t>
  </si>
  <si>
    <t>ศธ 04097/</t>
  </si>
  <si>
    <t>ศธ 04098/</t>
  </si>
  <si>
    <t>ศธ 04225/</t>
  </si>
  <si>
    <t>ศธ 04099/</t>
  </si>
  <si>
    <t>ศธ 04100/</t>
  </si>
  <si>
    <t>ศธ 04101/</t>
  </si>
  <si>
    <t>ศธ 04102/</t>
  </si>
  <si>
    <t>ศธ 04103/</t>
  </si>
  <si>
    <t>ศธ 04104/</t>
  </si>
  <si>
    <t>ศธ 04105/</t>
  </si>
  <si>
    <t>ศธ 04106/</t>
  </si>
  <si>
    <t>ศธ 04107/</t>
  </si>
  <si>
    <t>ศธ 04108/</t>
  </si>
  <si>
    <t>ศธ 04109/</t>
  </si>
  <si>
    <t>ศธ 04110/</t>
  </si>
  <si>
    <t>ศธ 04111/</t>
  </si>
  <si>
    <t>ศธ 04112/</t>
  </si>
  <si>
    <t>ศธ 04113/</t>
  </si>
  <si>
    <t>ศธ 04226/</t>
  </si>
  <si>
    <t>ศธ 04114/</t>
  </si>
  <si>
    <t>ศธ 04115/</t>
  </si>
  <si>
    <t>ศธ 04116/</t>
  </si>
  <si>
    <t>ศธ 04117/</t>
  </si>
  <si>
    <t>ศธ 04118/</t>
  </si>
  <si>
    <t>ศธ 04119/</t>
  </si>
  <si>
    <t>ศธ 04120/</t>
  </si>
  <si>
    <t>ศธ 04220/</t>
  </si>
  <si>
    <t>ศธ 04121/</t>
  </si>
  <si>
    <t>ศธ 04122/</t>
  </si>
  <si>
    <t>ศธ 04123/</t>
  </si>
  <si>
    <t>ศธ 04124/</t>
  </si>
  <si>
    <t>ศธ 04125/</t>
  </si>
  <si>
    <t>ศธ 04126/</t>
  </si>
  <si>
    <t>ศธ 04127/</t>
  </si>
  <si>
    <t>ศธ 04128/</t>
  </si>
  <si>
    <t>ศธ 04129/</t>
  </si>
  <si>
    <t>ศธ 04130/</t>
  </si>
  <si>
    <t>ศธ 04131/</t>
  </si>
  <si>
    <t>ศธ 04132/</t>
  </si>
  <si>
    <t>ศธ 04133/</t>
  </si>
  <si>
    <t>ศธ 04134/</t>
  </si>
  <si>
    <t>ศธ 04135/</t>
  </si>
  <si>
    <t>ศธ 04136/</t>
  </si>
  <si>
    <t>ศธ 04137/</t>
  </si>
  <si>
    <t>ศธ 04227/</t>
  </si>
  <si>
    <t>ศธ 04138/</t>
  </si>
  <si>
    <t>ศธ 04139/</t>
  </si>
  <si>
    <t>ศธ 04140/</t>
  </si>
  <si>
    <t>ศธ 04141/</t>
  </si>
  <si>
    <t>ศธ 04142/</t>
  </si>
  <si>
    <t>ศธ 04143/</t>
  </si>
  <si>
    <t>ศธ 04144/</t>
  </si>
  <si>
    <t>ศธ 04145/</t>
  </si>
  <si>
    <t>ศธ 04146/</t>
  </si>
  <si>
    <t>ศธ 04147/</t>
  </si>
  <si>
    <t>ศธ 04148/</t>
  </si>
  <si>
    <t>ศธ 04149/</t>
  </si>
  <si>
    <t>ศธ 04150/</t>
  </si>
  <si>
    <t>ศธ 04151/</t>
  </si>
  <si>
    <t>ศธ 04152/</t>
  </si>
  <si>
    <t>ศธ 04153/</t>
  </si>
  <si>
    <t>ศธ 04154/</t>
  </si>
  <si>
    <t>ศธ 04155/</t>
  </si>
  <si>
    <t>ศธ 04156/</t>
  </si>
  <si>
    <t>ศธ 04157/</t>
  </si>
  <si>
    <t>ศธ 04158/</t>
  </si>
  <si>
    <t>ศธ 04159/</t>
  </si>
  <si>
    <t>ศธ 04160/</t>
  </si>
  <si>
    <t>ศธ 04161/</t>
  </si>
  <si>
    <t>ศธ 04162/</t>
  </si>
  <si>
    <t>ศธ 04163/</t>
  </si>
  <si>
    <t>ศธ 04164/</t>
  </si>
  <si>
    <t>ศธ 04165/</t>
  </si>
  <si>
    <t>ศธ 04166/</t>
  </si>
  <si>
    <t>ศธ 04167/</t>
  </si>
  <si>
    <t>ศธ 04168/</t>
  </si>
  <si>
    <t>ศธ 04169/</t>
  </si>
  <si>
    <t>ศธ 04170/</t>
  </si>
  <si>
    <t>ศธ 04172/</t>
  </si>
  <si>
    <t>ศธ 04173/</t>
  </si>
  <si>
    <t>ศธ 04174/</t>
  </si>
  <si>
    <t>ศธ 04175/</t>
  </si>
  <si>
    <t>ศธ 04176/</t>
  </si>
  <si>
    <t>ศธ 04177/</t>
  </si>
  <si>
    <t>ศธ 04178/</t>
  </si>
  <si>
    <t>ศธ 04179/</t>
  </si>
  <si>
    <t>ศธ 04180/</t>
  </si>
  <si>
    <t>ศธ 04181/</t>
  </si>
  <si>
    <t>ศธ 04182/</t>
  </si>
  <si>
    <t>ศธ 04228/</t>
  </si>
  <si>
    <t>ศธ 04183/</t>
  </si>
  <si>
    <t>ศธ 04184/</t>
  </si>
  <si>
    <t>ศธ 04185/</t>
  </si>
  <si>
    <t>ศธ 04186/</t>
  </si>
  <si>
    <t>ศธ 04187/</t>
  </si>
  <si>
    <t>ศธ 04290/</t>
  </si>
  <si>
    <t>ศธ 04291/</t>
  </si>
  <si>
    <t>ศธ 04292/</t>
  </si>
  <si>
    <t>ศธ 04293/</t>
  </si>
  <si>
    <t>ศธ 04294/</t>
  </si>
  <si>
    <t>ศธ 04295/</t>
  </si>
  <si>
    <t>ศธ 04296/</t>
  </si>
  <si>
    <t>ศธ 04297/</t>
  </si>
  <si>
    <t>ศธ 04298/</t>
  </si>
  <si>
    <t>ศธ 04299/</t>
  </si>
  <si>
    <t>ศธ 04300/</t>
  </si>
  <si>
    <t>ศธ 04301/</t>
  </si>
  <si>
    <t>ศธ 04302/</t>
  </si>
  <si>
    <t>ศธ 04303/</t>
  </si>
  <si>
    <t>ศธ 04304/</t>
  </si>
  <si>
    <t>ศธ 04305/</t>
  </si>
  <si>
    <t>ศธ 04306/</t>
  </si>
  <si>
    <t>ศธ 04307/</t>
  </si>
  <si>
    <t>ศธ 04308/</t>
  </si>
  <si>
    <t>ศธ 04309/</t>
  </si>
  <si>
    <t>ศธ 04310/</t>
  </si>
  <si>
    <t>ศธ 04311/</t>
  </si>
  <si>
    <t>ศธ 04312/</t>
  </si>
  <si>
    <t>ศธ 04313/</t>
  </si>
  <si>
    <t>ศธ 04314/</t>
  </si>
  <si>
    <t>ศธ 04315/</t>
  </si>
  <si>
    <t>ศธ 04316/</t>
  </si>
  <si>
    <t>ศธ 04317/</t>
  </si>
  <si>
    <t>ศธ 04318/</t>
  </si>
  <si>
    <t>ศธ 04319/</t>
  </si>
  <si>
    <t>ศธ 04320/</t>
  </si>
  <si>
    <t>ศธ 04321/</t>
  </si>
  <si>
    <t>ศธ 04322/</t>
  </si>
  <si>
    <t>ศธ 04323/</t>
  </si>
  <si>
    <t>ศธ 04324/</t>
  </si>
  <si>
    <t>ศธ 04325/</t>
  </si>
  <si>
    <t>ศธ 04326/</t>
  </si>
  <si>
    <t>ศธ 04327/</t>
  </si>
  <si>
    <t>ศธ 04328/</t>
  </si>
  <si>
    <t>ศธ 04329/</t>
  </si>
  <si>
    <t>ศธ 04330/</t>
  </si>
  <si>
    <t>ศธ 04331/</t>
  </si>
  <si>
    <t>ศธ 04332/</t>
  </si>
  <si>
    <t>ศธ 04333/</t>
  </si>
  <si>
    <t>ศธ 04334/</t>
  </si>
  <si>
    <t>ศธ 04335/</t>
  </si>
  <si>
    <t>ศธ 04336/</t>
  </si>
  <si>
    <t>ศธ 04337/</t>
  </si>
  <si>
    <t>ศธ 04338/</t>
  </si>
  <si>
    <t>ศธ 04339/</t>
  </si>
  <si>
    <t>ศธ 04340/</t>
  </si>
  <si>
    <t>ศธ 04341/</t>
  </si>
  <si>
    <t>ศธ 04342/</t>
  </si>
  <si>
    <t>ศธ 04343/</t>
  </si>
  <si>
    <t>ศธ 04344/</t>
  </si>
  <si>
    <t>ศธ 04345/</t>
  </si>
  <si>
    <t>ศธ 04346/</t>
  </si>
  <si>
    <t>ศธ 04347/</t>
  </si>
  <si>
    <t>ศธ 04348/</t>
  </si>
  <si>
    <t>ศธ 04349/</t>
  </si>
  <si>
    <t>ศธ 04350/</t>
  </si>
  <si>
    <t>ศธ 04351/</t>
  </si>
  <si>
    <t>ศธ 04999/</t>
  </si>
  <si>
    <t>(ข้อมูล ณ วันที่ 15 ตุลาคม 2567)</t>
  </si>
  <si>
    <t>1. ให้ สพท. ต้นทาง ตรวจสอบตำแหน่งตามบัญชีจัดสรร (หากไม่ถูกต้องให้แก้ไขให้ถูกต้องตามข้อเท็จจริง )</t>
  </si>
  <si>
    <t>1. ให้ สพท. ปลายทางประสานการดำเนินงานกับ สพท. ต้นทาง ให้ถูกต้องตรงกันเกี่ยวกับอัตราว่างที่จะรับตัดโอนตำแหน่งและอัตราเงินเดือน</t>
  </si>
  <si>
    <t>(ส่งพร้อมสำเนามติ อ.ก.ค.ศ. เขตพื้นที่การศึกษา...., คำสั่ง สพท. ....... และหนังสือ สพท. ............ ที่ ศธ........../............... ลงวันที่............................)</t>
  </si>
  <si>
    <t>4. สพท. ที่ไม่ต้องตัดโอนตำแหน่งไป สพท. ปลายทาง ไม่ต้องกรอกข้อมูลตามแบบฟอร์ม สิ่งที่ส่งมาด้วย 3(2)</t>
  </si>
  <si>
    <t>4. สพท. ที่ไม่ได้รับตัดโอนตำแหน่ง ไม่ต้องกรอกข้อมูลตามแบบฟอร์ม สิ่งที่ส่งมาด้วย 3(3)</t>
  </si>
  <si>
    <t>6. ให้ทุก สพท. รายงานข้อมูลตามแบบฟอร์มสิ่งที่ส่งมาด้วย 3(1) และส่งรายงานมาทาง e-mail : plan38hr@gmail.com ด้วยอีกทางหนึ่ง</t>
  </si>
  <si>
    <t xml:space="preserve"> (2) สพท.ต้นทาง : แบบรายงานผลการตัดโอนตำแหน่งฯ กรณีการดำเนินการของ สพท. ต้นทาง (กรอกเฉพาะ สพท. ที่ต้องตัดโอนตำแหน่งฯ)</t>
  </si>
  <si>
    <t>ผู้ให้ข้อมูล...........................</t>
  </si>
  <si>
    <t>โทร. ....................................</t>
  </si>
  <si>
    <t>ขอรับรองว่าข้อมูลถูกต้อง</t>
  </si>
  <si>
    <t>(...................................................)</t>
  </si>
  <si>
    <t>ตำแหน่ง ผอ.กลุ่มบริหารงานบุคคล</t>
  </si>
  <si>
    <t>สำนักงานเขตพื้นที่การศึกษา.................................</t>
  </si>
  <si>
    <t>วัน/เดือน/ปี  .............................</t>
  </si>
  <si>
    <t>แบบรายงานการจัดสรรอัตราว่างจากผลการเกษียณอายุราชการ เมื่อสิ้นปีงบประมาณ พ.ศ. 2568</t>
  </si>
  <si>
    <t>……………….......……………….</t>
  </si>
  <si>
    <t>2. การกำหนดตำแหน่งต้องกำหนดเป็นอัตราเงินเดือนของตำแหน่งว่างไม่มีอัตราเงินเดือนตามกรอบอัตรากำลังซึ่งมิใช่กรณีการฟื้นอัตราว่าง และไม่กระทบต่อค่าใช้จ่ายด้านบุคคล (ค่าตอบแทนเฉลี่ยของตำแหน่ง)</t>
  </si>
  <si>
    <t>3. กรณีไม่สามารถกำหนดตำแหน่งได้ตามหลักเกณฑ์ที่ ก.ค.ศ. กำหนด หรือไม่มีตำแหน่งว่างไม่มีอัตราเงินเดือนตามกรอบอัตรากำลังรองรับการกำหนดตำแหน่ง ให้แจ้ง สพฐ. เพื่อพิจารณาต่อไป</t>
  </si>
  <si>
    <t>2. กรณีตำแหน่งที่ต้องตัดโอนตำแหน่งและอัตราเงินเดือน เป็นตำแหน่งที่กำหนดเงื่อนไข "กำหนดตำแหน่งเป็นการชั่วคราว….." ตามกรอบฯ  ที่ ก.ค.ศ. กำหนด (ว26/2560) ให้ สพท. ดำเนินการ</t>
  </si>
  <si>
    <t xml:space="preserve">   ปรับปรุงตำแหน่งให้เป็นชื่อตำแหน่งและระดับตำแหน่งตามกรอบฯ ก่อนตัดโอนตำแหน่งไปให้ สพท. ปลายทาง</t>
  </si>
  <si>
    <t>3. กรณีตำแหน่งที่ถูกตัดโอนตำแหน่งและอัตราเงินเดือนตามบัญชีจัดสรรฯ เป็นตำแหน่งระดับชำนาญการพิเศษ หรือเป็นตำแหน่งสำคัญจำเป็น ให้ สพท. ดำเนินการแต่งตั้งเลื่อนไหลบุคคลมาดำรงตำแหน่ง</t>
  </si>
  <si>
    <t xml:space="preserve">    ระดับชำนาญการพิเศษหรือตำแหน่งสำคัญจำเป็นนั้นก่อน แล้วจึงนำตำแหน่งว่างสุดท้าย จากการแต่งตั้งเลื่อนไหลมาเปลี่ยนเป็นตำแหน่งที่จะตัดโอนไป สพท. ปลายทาง </t>
  </si>
  <si>
    <t xml:space="preserve">    หรือหากประสงค์เปลี่ยนเลขที่ตำแหน่งที่จะตัดโอนไป สพท. ปลายทาง ให้ดำเนินการได้โดยเสนอเหตุผลความจำเป็นต่อ อ.ก.ค.ศ. เขตพื้นที่การศึกษา พิจารณาอนุมัติ </t>
  </si>
  <si>
    <t>(ส่งพร้อมหนังสือ สพป.ตัวอย่าง ที่ ศธ 040000/1111 ลงวันที่ 15 ตุลาคม 2568)</t>
  </si>
  <si>
    <t xml:space="preserve">4. บุคลากรฯตามมาตรา38ค.(2) ที่ทดแทนด้วย พรก. ตามมาตรา คปร. (พ.ศ. 2566 – 2570) หมายถึง ตำแหน่งบุคลากรฯตามมาตรา 38 ค.(2) ที่ต้องทดแทนด้วยการจ้างงานรูปแบบอื่น (พนักงานราชการ) </t>
  </si>
  <si>
    <t xml:space="preserve">   ร้อยละ 10 ตามมาตรการบริหารจัดการกำลังคนภาครัฐ (พ.ศ. 2566 – 2570) </t>
  </si>
  <si>
    <t xml:space="preserve">   (พ.ศ. 2566 – 2570) </t>
  </si>
  <si>
    <t xml:space="preserve">สิ่งที่ส่งมาด้วย 6(3) </t>
  </si>
  <si>
    <t xml:space="preserve">สิ่งที่ส่งมาด้วย 6(2) </t>
  </si>
  <si>
    <t>สิ่งที่ส่งมาด้วย 6(1)</t>
  </si>
  <si>
    <t>สิ่งที่ส่งมาด้วย 6 แบบรายงานการจัดสรรอัตราว่างจากผลการเกษียณอายุราชการ เมื่อสิ้นปีงบประมาณ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</si>
</sst>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u/>
      <sz val="16"/>
      <color theme="1"/>
      <name val="TH SarabunPSK"/>
      <family val="2"/>
    </font>
    <font>
      <sz val="14"/>
      <color theme="1"/>
      <name val="TH SarabunPSK"/>
      <family val="2"/>
    </font>
    <font>
      <b/>
      <u/>
      <sz val="16"/>
      <color theme="1"/>
      <name val="TH SarabunPSK"/>
      <family val="2"/>
    </font>
    <font>
      <sz val="11"/>
      <color theme="1"/>
      <name val="Arial"/>
      <family val="2"/>
    </font>
    <font>
      <sz val="11"/>
      <color theme="1"/>
      <name val="Calibri"/>
      <family val="2"/>
    </font>
    <font>
      <b/>
      <sz val="16"/>
      <name val="TH SarabunPSK"/>
      <family val="2"/>
    </font>
    <font>
      <b/>
      <sz val="15"/>
      <name val="TH SarabunPSK"/>
      <family val="2"/>
    </font>
    <font>
      <b/>
      <u/>
      <sz val="22"/>
      <color theme="1"/>
      <name val="TH SarabunPSK"/>
      <family val="2"/>
    </font>
    <font>
      <sz val="18"/>
      <color theme="1"/>
      <name val="TH SarabunPSK"/>
      <family val="2"/>
    </font>
    <font>
      <sz val="18"/>
      <color theme="1"/>
      <name val="Tahoma"/>
      <family val="2"/>
      <charset val="222"/>
      <scheme val="minor"/>
    </font>
    <font>
      <sz val="24"/>
      <color theme="1"/>
      <name val="Tahoma"/>
      <family val="2"/>
      <charset val="222"/>
      <scheme val="minor"/>
    </font>
    <font>
      <sz val="18"/>
      <color theme="1"/>
      <name val="TH SarabunPSK"/>
      <family val="2"/>
      <charset val="222"/>
    </font>
    <font>
      <b/>
      <u/>
      <sz val="18"/>
      <color theme="1"/>
      <name val="TH SarabunPSK"/>
      <family val="2"/>
    </font>
    <font>
      <sz val="16"/>
      <name val="TH SarabunPSK"/>
      <family val="2"/>
    </font>
    <font>
      <b/>
      <sz val="15"/>
      <color rgb="FF000000"/>
      <name val="TH SarabunPSK"/>
      <family val="2"/>
    </font>
    <font>
      <sz val="15"/>
      <color rgb="FF000000"/>
      <name val="TH SarabunPSK"/>
      <family val="2"/>
    </font>
    <font>
      <b/>
      <sz val="16"/>
      <color rgb="FF000000"/>
      <name val="TH SarabunPSK"/>
      <family val="2"/>
    </font>
    <font>
      <sz val="16"/>
      <color rgb="FF000000"/>
      <name val="TH SarabunPSK"/>
      <family val="2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lightUp"/>
    </fill>
    <fill>
      <patternFill patternType="solid">
        <fgColor indexed="65"/>
        <bgColor indexed="64"/>
      </patternFill>
    </fill>
    <fill>
      <patternFill patternType="lightUp">
        <bgColor theme="0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/>
      <bottom style="dotted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6" fillId="0" borderId="0"/>
  </cellStyleXfs>
  <cellXfs count="152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vertical="center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1" xfId="0" applyFont="1" applyBorder="1" applyAlignment="1">
      <alignment horizontal="left" vertical="center"/>
    </xf>
    <xf numFmtId="0" fontId="1" fillId="3" borderId="11" xfId="0" applyFont="1" applyFill="1" applyBorder="1" applyAlignment="1">
      <alignment horizontal="center" vertical="center"/>
    </xf>
    <xf numFmtId="2" fontId="1" fillId="3" borderId="11" xfId="0" applyNumberFormat="1" applyFont="1" applyFill="1" applyBorder="1" applyAlignment="1">
      <alignment horizontal="center" vertical="center"/>
    </xf>
    <xf numFmtId="0" fontId="1" fillId="4" borderId="11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2" xfId="0" applyFont="1" applyBorder="1" applyAlignment="1">
      <alignment horizontal="left" vertical="center"/>
    </xf>
    <xf numFmtId="0" fontId="1" fillId="3" borderId="12" xfId="0" applyFont="1" applyFill="1" applyBorder="1" applyAlignment="1">
      <alignment horizontal="center" vertical="center"/>
    </xf>
    <xf numFmtId="2" fontId="1" fillId="3" borderId="12" xfId="0" applyNumberFormat="1" applyFont="1" applyFill="1" applyBorder="1" applyAlignment="1">
      <alignment horizontal="center" vertical="center"/>
    </xf>
    <xf numFmtId="0" fontId="1" fillId="4" borderId="12" xfId="0" applyFont="1" applyFill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1" fillId="0" borderId="12" xfId="0" applyFont="1" applyBorder="1"/>
    <xf numFmtId="2" fontId="1" fillId="4" borderId="12" xfId="0" applyNumberFormat="1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/>
    <xf numFmtId="0" fontId="1" fillId="0" borderId="13" xfId="0" applyFont="1" applyBorder="1" applyAlignment="1">
      <alignment horizontal="center"/>
    </xf>
    <xf numFmtId="0" fontId="1" fillId="3" borderId="13" xfId="0" applyFont="1" applyFill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2" fontId="1" fillId="3" borderId="12" xfId="0" applyNumberFormat="1" applyFont="1" applyFill="1" applyBorder="1" applyAlignment="1">
      <alignment horizontal="center"/>
    </xf>
    <xf numFmtId="0" fontId="1" fillId="0" borderId="14" xfId="0" applyFont="1" applyBorder="1"/>
    <xf numFmtId="0" fontId="1" fillId="0" borderId="14" xfId="0" applyFont="1" applyBorder="1" applyAlignment="1">
      <alignment horizontal="center"/>
    </xf>
    <xf numFmtId="0" fontId="1" fillId="3" borderId="14" xfId="0" applyFont="1" applyFill="1" applyBorder="1" applyAlignment="1">
      <alignment horizontal="center"/>
    </xf>
    <xf numFmtId="0" fontId="1" fillId="5" borderId="14" xfId="0" applyFont="1" applyFill="1" applyBorder="1" applyAlignment="1">
      <alignment horizontal="center"/>
    </xf>
    <xf numFmtId="0" fontId="1" fillId="5" borderId="12" xfId="0" applyFont="1" applyFill="1" applyBorder="1" applyAlignment="1">
      <alignment horizontal="center"/>
    </xf>
    <xf numFmtId="0" fontId="1" fillId="6" borderId="12" xfId="0" applyFont="1" applyFill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5" xfId="0" applyFont="1" applyBorder="1"/>
    <xf numFmtId="0" fontId="1" fillId="4" borderId="10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7" fillId="0" borderId="0" xfId="1" applyFont="1"/>
    <xf numFmtId="0" fontId="6" fillId="0" borderId="0" xfId="1"/>
    <xf numFmtId="2" fontId="1" fillId="3" borderId="11" xfId="0" applyNumberFormat="1" applyFont="1" applyFill="1" applyBorder="1" applyAlignment="1">
      <alignment horizontal="center" vertical="center" shrinkToFit="1"/>
    </xf>
    <xf numFmtId="2" fontId="1" fillId="3" borderId="12" xfId="0" applyNumberFormat="1" applyFont="1" applyFill="1" applyBorder="1" applyAlignment="1">
      <alignment horizontal="center" vertical="center" shrinkToFit="1"/>
    </xf>
    <xf numFmtId="2" fontId="1" fillId="4" borderId="12" xfId="0" applyNumberFormat="1" applyFont="1" applyFill="1" applyBorder="1" applyAlignment="1">
      <alignment horizontal="center" shrinkToFit="1"/>
    </xf>
    <xf numFmtId="2" fontId="1" fillId="3" borderId="13" xfId="0" applyNumberFormat="1" applyFont="1" applyFill="1" applyBorder="1" applyAlignment="1">
      <alignment horizontal="center" shrinkToFit="1"/>
    </xf>
    <xf numFmtId="2" fontId="1" fillId="3" borderId="12" xfId="0" applyNumberFormat="1" applyFont="1" applyFill="1" applyBorder="1" applyAlignment="1">
      <alignment horizontal="center" shrinkToFit="1"/>
    </xf>
    <xf numFmtId="2" fontId="1" fillId="3" borderId="14" xfId="0" applyNumberFormat="1" applyFont="1" applyFill="1" applyBorder="1" applyAlignment="1">
      <alignment horizontal="center" shrinkToFit="1"/>
    </xf>
    <xf numFmtId="0" fontId="1" fillId="0" borderId="12" xfId="0" applyFont="1" applyBorder="1" applyAlignment="1">
      <alignment shrinkToFit="1"/>
    </xf>
    <xf numFmtId="0" fontId="1" fillId="3" borderId="16" xfId="0" applyFont="1" applyFill="1" applyBorder="1" applyAlignment="1">
      <alignment horizontal="center"/>
    </xf>
    <xf numFmtId="0" fontId="2" fillId="3" borderId="0" xfId="0" applyFont="1" applyFill="1"/>
    <xf numFmtId="0" fontId="1" fillId="3" borderId="0" xfId="0" applyFont="1" applyFill="1"/>
    <xf numFmtId="0" fontId="2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1" fillId="0" borderId="11" xfId="0" applyFont="1" applyBorder="1"/>
    <xf numFmtId="0" fontId="10" fillId="7" borderId="0" xfId="0" applyFont="1" applyFill="1"/>
    <xf numFmtId="0" fontId="11" fillId="7" borderId="0" xfId="0" applyFont="1" applyFill="1"/>
    <xf numFmtId="0" fontId="12" fillId="7" borderId="0" xfId="0" applyFont="1" applyFill="1"/>
    <xf numFmtId="0" fontId="12" fillId="0" borderId="0" xfId="0" applyFont="1"/>
    <xf numFmtId="0" fontId="14" fillId="7" borderId="0" xfId="0" applyFont="1" applyFill="1"/>
    <xf numFmtId="0" fontId="14" fillId="7" borderId="0" xfId="0" applyFont="1" applyFill="1" applyAlignment="1">
      <alignment vertical="center"/>
    </xf>
    <xf numFmtId="0" fontId="15" fillId="7" borderId="0" xfId="0" applyFont="1" applyFill="1"/>
    <xf numFmtId="0" fontId="0" fillId="7" borderId="0" xfId="0" applyFill="1"/>
    <xf numFmtId="0" fontId="13" fillId="7" borderId="0" xfId="0" applyFont="1" applyFill="1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3" fontId="1" fillId="0" borderId="11" xfId="0" applyNumberFormat="1" applyFont="1" applyBorder="1"/>
    <xf numFmtId="3" fontId="1" fillId="0" borderId="12" xfId="0" applyNumberFormat="1" applyFont="1" applyBorder="1"/>
    <xf numFmtId="3" fontId="1" fillId="0" borderId="15" xfId="0" applyNumberFormat="1" applyFont="1" applyBorder="1"/>
    <xf numFmtId="0" fontId="2" fillId="0" borderId="0" xfId="0" applyFont="1" applyAlignment="1">
      <alignment horizontal="centerContinuous"/>
    </xf>
    <xf numFmtId="0" fontId="1" fillId="0" borderId="0" xfId="0" applyFont="1" applyAlignment="1">
      <alignment horizontal="right"/>
    </xf>
    <xf numFmtId="0" fontId="8" fillId="0" borderId="0" xfId="0" applyFont="1"/>
    <xf numFmtId="0" fontId="16" fillId="0" borderId="0" xfId="0" applyFont="1"/>
    <xf numFmtId="0" fontId="1" fillId="7" borderId="1" xfId="0" applyFont="1" applyFill="1" applyBorder="1"/>
    <xf numFmtId="0" fontId="1" fillId="7" borderId="9" xfId="0" applyFont="1" applyFill="1" applyBorder="1" applyAlignment="1">
      <alignment wrapText="1"/>
    </xf>
    <xf numFmtId="0" fontId="1" fillId="7" borderId="2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7" fillId="7" borderId="3" xfId="0" applyFont="1" applyFill="1" applyBorder="1" applyAlignment="1">
      <alignment horizontal="center" vertical="center" readingOrder="1"/>
    </xf>
    <xf numFmtId="0" fontId="1" fillId="7" borderId="4" xfId="0" applyFont="1" applyFill="1" applyBorder="1"/>
    <xf numFmtId="0" fontId="1" fillId="7" borderId="17" xfId="0" applyFont="1" applyFill="1" applyBorder="1" applyAlignment="1">
      <alignment horizontal="center"/>
    </xf>
    <xf numFmtId="0" fontId="1" fillId="7" borderId="0" xfId="0" applyFont="1" applyFill="1" applyAlignment="1">
      <alignment horizontal="center"/>
    </xf>
    <xf numFmtId="0" fontId="18" fillId="7" borderId="0" xfId="0" applyFont="1" applyFill="1" applyAlignment="1">
      <alignment horizontal="center" vertical="center" readingOrder="1"/>
    </xf>
    <xf numFmtId="0" fontId="1" fillId="7" borderId="18" xfId="0" applyFont="1" applyFill="1" applyBorder="1"/>
    <xf numFmtId="0" fontId="18" fillId="7" borderId="0" xfId="0" applyFont="1" applyFill="1" applyAlignment="1">
      <alignment horizontal="center" readingOrder="1"/>
    </xf>
    <xf numFmtId="0" fontId="1" fillId="7" borderId="6" xfId="0" applyFont="1" applyFill="1" applyBorder="1" applyAlignment="1">
      <alignment horizontal="center"/>
    </xf>
    <xf numFmtId="0" fontId="1" fillId="7" borderId="7" xfId="0" applyFont="1" applyFill="1" applyBorder="1" applyAlignment="1">
      <alignment horizontal="center"/>
    </xf>
    <xf numFmtId="0" fontId="18" fillId="7" borderId="7" xfId="0" applyFont="1" applyFill="1" applyBorder="1" applyAlignment="1">
      <alignment horizontal="center" vertical="center" readingOrder="1"/>
    </xf>
    <xf numFmtId="0" fontId="1" fillId="7" borderId="8" xfId="0" applyFont="1" applyFill="1" applyBorder="1"/>
    <xf numFmtId="0" fontId="19" fillId="0" borderId="2" xfId="0" applyFont="1" applyBorder="1" applyAlignment="1">
      <alignment horizontal="centerContinuous" vertical="center" readingOrder="1"/>
    </xf>
    <xf numFmtId="0" fontId="20" fillId="0" borderId="17" xfId="0" applyFont="1" applyBorder="1" applyAlignment="1">
      <alignment horizontal="centerContinuous" vertical="center" readingOrder="1"/>
    </xf>
    <xf numFmtId="0" fontId="20" fillId="0" borderId="6" xfId="0" applyFont="1" applyBorder="1" applyAlignment="1">
      <alignment horizontal="centerContinuous" vertical="center" readingOrder="1"/>
    </xf>
    <xf numFmtId="0" fontId="1" fillId="0" borderId="0" xfId="0" applyFont="1" applyAlignment="1">
      <alignment vertical="center"/>
    </xf>
    <xf numFmtId="0" fontId="5" fillId="0" borderId="0" xfId="0" applyFont="1" applyAlignment="1">
      <alignment horizontal="centerContinuous" vertical="center"/>
    </xf>
    <xf numFmtId="0" fontId="2" fillId="0" borderId="0" xfId="0" applyFont="1" applyAlignment="1">
      <alignment horizontal="centerContinuous" vertical="center"/>
    </xf>
    <xf numFmtId="0" fontId="1" fillId="0" borderId="11" xfId="0" applyFont="1" applyBorder="1" applyAlignment="1">
      <alignment vertical="center"/>
    </xf>
    <xf numFmtId="3" fontId="1" fillId="0" borderId="11" xfId="0" applyNumberFormat="1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3" fontId="1" fillId="0" borderId="12" xfId="0" applyNumberFormat="1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3" fontId="1" fillId="0" borderId="15" xfId="0" applyNumberFormat="1" applyFont="1" applyBorder="1" applyAlignment="1">
      <alignment vertical="center"/>
    </xf>
    <xf numFmtId="0" fontId="1" fillId="0" borderId="4" xfId="0" applyFont="1" applyBorder="1" applyAlignment="1">
      <alignment horizontal="centerContinuous" vertical="center"/>
    </xf>
    <xf numFmtId="0" fontId="1" fillId="0" borderId="18" xfId="0" applyFont="1" applyBorder="1" applyAlignment="1">
      <alignment horizontal="centerContinuous" vertical="center"/>
    </xf>
    <xf numFmtId="0" fontId="1" fillId="0" borderId="8" xfId="0" applyFont="1" applyBorder="1" applyAlignment="1">
      <alignment horizontal="centerContinuous" vertical="center"/>
    </xf>
    <xf numFmtId="0" fontId="8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2" fillId="2" borderId="0" xfId="0" applyFont="1" applyFill="1" applyAlignment="1">
      <alignment horizontal="left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right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2" fillId="0" borderId="0" xfId="0" applyFont="1" applyFill="1" applyAlignment="1">
      <alignment horizontal="right" vertical="center"/>
    </xf>
    <xf numFmtId="0" fontId="2" fillId="0" borderId="0" xfId="0" applyFont="1" applyFill="1" applyAlignment="1">
      <alignment horizontal="right"/>
    </xf>
  </cellXfs>
  <cellStyles count="2">
    <cellStyle name="ปกติ" xfId="0" builtinId="0"/>
    <cellStyle name="ปกติ 2" xfId="1" xr:uid="{00000000-0005-0000-0000-00000100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externalLink" Target="externalLinks/externalLink7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503766</xdr:colOff>
      <xdr:row>24</xdr:row>
      <xdr:rowOff>114300</xdr:rowOff>
    </xdr:from>
    <xdr:to>
      <xdr:col>14</xdr:col>
      <xdr:colOff>916517</xdr:colOff>
      <xdr:row>29</xdr:row>
      <xdr:rowOff>133350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3FB633EB-42ED-41A4-8314-F487A2372FCD}"/>
            </a:ext>
          </a:extLst>
        </xdr:cNvPr>
        <xdr:cNvSpPr txBox="1">
          <a:spLocks noChangeArrowheads="1"/>
        </xdr:cNvSpPr>
      </xdr:nvSpPr>
      <xdr:spPr bwMode="auto">
        <a:xfrm>
          <a:off x="6723591" y="7258050"/>
          <a:ext cx="3003551" cy="15430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500" b="1" i="0" u="none" strike="noStrike" spc="0" baseline="0">
              <a:solidFill>
                <a:srgbClr val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ขอรับรองว่าข้อมูลถูกต้อง</a:t>
          </a:r>
          <a:endParaRPr lang="th-TH" sz="1500" b="0" i="0" u="none" strike="noStrike" spc="0" baseline="0">
            <a:solidFill>
              <a:srgbClr val="00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ctr" rtl="0">
            <a:defRPr sz="1000"/>
          </a:pPr>
          <a:r>
            <a:rPr lang="th-TH" sz="1500" b="0" i="0" u="none" strike="noStrike" spc="0" baseline="0">
              <a:solidFill>
                <a:srgbClr val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……………….......……………….</a:t>
          </a:r>
        </a:p>
        <a:p>
          <a:pPr algn="ctr" rtl="0">
            <a:defRPr sz="1000"/>
          </a:pPr>
          <a:r>
            <a:rPr lang="th-TH" sz="1500" b="0" i="0" u="none" strike="noStrike" spc="0" baseline="0">
              <a:solidFill>
                <a:srgbClr val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(...................................................)</a:t>
          </a:r>
        </a:p>
        <a:p>
          <a:pPr algn="ctr" rtl="0">
            <a:defRPr sz="1000"/>
          </a:pPr>
          <a:r>
            <a:rPr lang="th-TH" sz="1500" b="0" i="0" u="none" strike="noStrike" spc="0" baseline="0">
              <a:solidFill>
                <a:srgbClr val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ตำแหน่ง ผอ.กลุ่มบริหารงานบุคคล</a:t>
          </a:r>
        </a:p>
        <a:p>
          <a:pPr algn="ctr" rtl="0">
            <a:defRPr sz="1000"/>
          </a:pPr>
          <a:r>
            <a:rPr lang="th-TH" sz="1500" b="0" i="0" u="none" strike="noStrike" spc="0" baseline="0">
              <a:solidFill>
                <a:srgbClr val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สำนักงานเขตพื้นที่การศึกษา.................................</a:t>
          </a:r>
        </a:p>
        <a:p>
          <a:pPr algn="ctr" rtl="0">
            <a:defRPr sz="1000"/>
          </a:pPr>
          <a:r>
            <a:rPr lang="th-TH" sz="1500" b="0" i="0" u="none" strike="noStrike" spc="0" baseline="0">
              <a:solidFill>
                <a:srgbClr val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วัน/เดือน/ปี  .............................</a:t>
          </a:r>
        </a:p>
      </xdr:txBody>
    </xdr:sp>
    <xdr:clientData/>
  </xdr:twoCellAnchor>
  <xdr:twoCellAnchor>
    <xdr:from>
      <xdr:col>0</xdr:col>
      <xdr:colOff>80963</xdr:colOff>
      <xdr:row>24</xdr:row>
      <xdr:rowOff>109537</xdr:rowOff>
    </xdr:from>
    <xdr:to>
      <xdr:col>1</xdr:col>
      <xdr:colOff>2224730</xdr:colOff>
      <xdr:row>27</xdr:row>
      <xdr:rowOff>73818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AF535091-4F62-4FD4-A5E3-C1CC1DC2F72B}"/>
            </a:ext>
          </a:extLst>
        </xdr:cNvPr>
        <xdr:cNvSpPr txBox="1">
          <a:spLocks noChangeArrowheads="1"/>
        </xdr:cNvSpPr>
      </xdr:nvSpPr>
      <xdr:spPr bwMode="auto">
        <a:xfrm>
          <a:off x="80963" y="7253287"/>
          <a:ext cx="2505717" cy="878681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45720" rIns="27432" bIns="0" anchor="ctr" upright="1"/>
        <a:lstStyle/>
        <a:p>
          <a:pPr algn="l" rtl="0">
            <a:defRPr sz="1000"/>
          </a:pPr>
          <a:r>
            <a:rPr lang="th-TH" sz="1600" b="0" i="0" u="none" strike="noStrike" baseline="0">
              <a:solidFill>
                <a:srgbClr val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ผู้ให้ข้อมูล...........................</a:t>
          </a:r>
        </a:p>
        <a:p>
          <a:pPr algn="l" rtl="0">
            <a:defRPr sz="1000"/>
          </a:pPr>
          <a:r>
            <a:rPr lang="th-TH" sz="1600" b="0" i="0" u="none" strike="noStrike" baseline="0">
              <a:solidFill>
                <a:srgbClr val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โทร. ....................................</a:t>
          </a:r>
        </a:p>
      </xdr:txBody>
    </xdr:sp>
    <xdr:clientData/>
  </xdr:twoCellAnchor>
  <xdr:oneCellAnchor>
    <xdr:from>
      <xdr:col>1</xdr:col>
      <xdr:colOff>400049</xdr:colOff>
      <xdr:row>13</xdr:row>
      <xdr:rowOff>200026</xdr:rowOff>
    </xdr:from>
    <xdr:ext cx="9034877" cy="873509"/>
    <xdr:sp macro="" textlink="">
      <xdr:nvSpPr>
        <xdr:cNvPr id="4" name="Rectangle 2">
          <a:extLst>
            <a:ext uri="{FF2B5EF4-FFF2-40B4-BE49-F238E27FC236}">
              <a16:creationId xmlns:a16="http://schemas.microsoft.com/office/drawing/2014/main" id="{485226E9-E6CF-4D20-AFBF-6F0BBDD83DB0}"/>
            </a:ext>
          </a:extLst>
        </xdr:cNvPr>
        <xdr:cNvSpPr/>
      </xdr:nvSpPr>
      <xdr:spPr>
        <a:xfrm rot="20170293">
          <a:off x="761999" y="4162426"/>
          <a:ext cx="9034877" cy="87350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th-TH" sz="4800" b="1" cap="none" spc="0">
              <a:ln w="12700">
                <a:solidFill>
                  <a:schemeClr val="tx1"/>
                </a:solidFill>
                <a:prstDash val="solid"/>
              </a:ln>
              <a:pattFill prst="ltDnDiag">
                <a:fgClr>
                  <a:schemeClr val="bg2"/>
                </a:fgClr>
                <a:bgClr>
                  <a:schemeClr val="bg1"/>
                </a:bgClr>
              </a:pattFill>
              <a:effectLst/>
            </a:rPr>
            <a:t>- ตัวอย่างการกรอกข้อมูล -</a:t>
          </a:r>
          <a:endParaRPr lang="en-US" sz="4800" b="1" cap="none" spc="0">
            <a:ln w="12700">
              <a:solidFill>
                <a:schemeClr val="tx1"/>
              </a:solidFill>
              <a:prstDash val="solid"/>
            </a:ln>
            <a:pattFill prst="ltDnDiag">
              <a:fgClr>
                <a:schemeClr val="bg2"/>
              </a:fgClr>
              <a:bgClr>
                <a:schemeClr val="bg1"/>
              </a:bgClr>
            </a:pattFill>
            <a:effectLst/>
          </a:endParaRP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48;&#3585;&#3621;&#3637;&#3656;&#3618;&#3629;&#3633;&#3605;&#3619;&#3634;&#3651;&#3627;&#3657;%20&#3626;&#3611;%20(&#3626;&#3614;&#3607;&#3652;&#3611;&#3585;&#3624;&#3592;)/&#3626;&#3614;&#3607;_&#3619;&#3634;&#3618;&#3591;&#3634;&#3609;&#3629;&#3633;&#3605;&#3619;&#3634;&#3623;&#3656;&#3634;&#3591;15&#3614;&#3588;60(&#3585;&#3633;&#3609;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591;&#3634;&#3609;&#3619;&#3623;&#3617;++\&#3605;&#3635;&#3649;&#3627;&#3609;&#3656;&#3591;&#3623;&#3656;&#3634;&#3591;38&#3588;.(2)\&#3605;&#3635;&#3649;&#3627;&#3609;&#3656;&#3591;&#3623;&#3656;&#3634;&#3591;38&#3588;(2)%20(21&#3605;&#3588;57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649;&#3610;&#3610;%20&#3629;&#3626;\088&#3626;&#3614;&#3611;&#3614;&#3632;&#3648;&#3618;&#3634;2&#3629;&#3626;255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591;&#3634;&#3609;&#3619;&#3623;&#3617;++\&#3648;&#3585;&#3625;&#3637;&#3618;&#3603;57++\&#3648;&#3586;&#3605;&#3619;&#3634;&#3618;&#3591;&#3634;&#3609;\023&#3626;&#3614;&#3611;&#3594;&#3621;&#3610;&#3640;&#3619;&#3637;3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648;&#3585;&#3621;&#3637;&#3656;&#3618;&#3629;&#3633;&#3605;&#3619;&#3634;&#3651;&#3627;&#3657;%20&#3626;&#3611;%20(&#3626;&#3614;&#3607;&#3652;&#3611;&#3585;&#3624;&#3592;)\&#3588;&#3635;&#3626;&#3633;&#3656;&#3591;%20&#3588;&#3585;%20&#3586;&#3633;&#3610;&#3648;&#3588;&#3621;&#3639;&#3656;&#3629;&#3609;\&#3619;&#3623;&#3617;&#3605;&#3633;&#3604;&#3652;&#3611;&#3624;&#3608;&#3592;13&#3614;&#3618;60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648;&#3585;&#3625;&#3637;&#3618;&#3603;59\&#3619;&#3623;&#3617;&#3648;&#3585;&#3625;&#3637;&#3618;&#3603;59&#3626;&#3635;&#3609;&#3633;&#3585;&#3591;&#3634;&#3609;(5&#3626;&#3588;59)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649;&#3610;&#3610;%20&#3629;&#3626;\001&#3626;&#3614;&#3611;&#3585;&#3619;&#3632;&#3610;&#3637;&#3656;_&#3629;&#3626;255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แบบรายงาน"/>
      <sheetName val="บัญชีศึกษานิเทศก์"/>
      <sheetName val="สำรวจว่าง"/>
      <sheetName val="Sheet2"/>
      <sheetName val="Sheet1"/>
      <sheetName val="อัตรา_ศน"/>
      <sheetName val="ศน_ว่าง"/>
      <sheetName val="กรอบ"/>
      <sheetName val="ลิงค์ข้อมูล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3">
          <cell r="P3" t="str">
            <v>ศึกษานิเทศก์</v>
          </cell>
          <cell r="Q3" t="str">
            <v>ชำนาญการพิเศษ</v>
          </cell>
        </row>
        <row r="4">
          <cell r="P4" t="str">
            <v>นักจัดการงานทั่วไป</v>
          </cell>
          <cell r="Q4" t="str">
            <v>ชำนาญการ</v>
          </cell>
        </row>
        <row r="5">
          <cell r="P5" t="str">
            <v>นักวิชาการศึกษา</v>
          </cell>
          <cell r="Q5" t="str">
            <v>ปฏิบัติการ</v>
          </cell>
        </row>
        <row r="6">
          <cell r="P6" t="str">
            <v>นักประชาสัมพันธ์</v>
          </cell>
          <cell r="Q6" t="str">
            <v>อาวุโส</v>
          </cell>
        </row>
        <row r="7">
          <cell r="P7" t="str">
            <v>นักทรัพยากรบุคคล</v>
          </cell>
          <cell r="Q7" t="str">
            <v>ชำนาญงาน</v>
          </cell>
        </row>
        <row r="8">
          <cell r="P8" t="str">
            <v>นักวิชาการเงินและบัญชี</v>
          </cell>
          <cell r="Q8" t="str">
            <v>ปฏิบัติงาน</v>
          </cell>
        </row>
        <row r="9">
          <cell r="P9" t="str">
            <v>นักวิชาการพัสดุ</v>
          </cell>
          <cell r="Q9" t="str">
            <v>คศ.5</v>
          </cell>
        </row>
        <row r="10">
          <cell r="P10" t="str">
            <v>นักวิชาการตรวจสอบภายใน</v>
          </cell>
          <cell r="Q10" t="str">
            <v>คศ.4</v>
          </cell>
        </row>
        <row r="11">
          <cell r="P11" t="str">
            <v>นักวิเคราะห์นโยบายและแผน</v>
          </cell>
          <cell r="Q11" t="str">
            <v>คศ.3</v>
          </cell>
        </row>
        <row r="12">
          <cell r="P12" t="str">
            <v>นักวิชาการคอมพิวเตอร์</v>
          </cell>
          <cell r="Q12" t="str">
            <v>คศ.2</v>
          </cell>
        </row>
        <row r="13">
          <cell r="P13" t="str">
            <v>นิติกร</v>
          </cell>
          <cell r="Q13" t="str">
            <v>คศ.1</v>
          </cell>
        </row>
        <row r="14">
          <cell r="P14" t="str">
            <v>เจ้าพนักงานธุรการ</v>
          </cell>
          <cell r="Q14" t="str">
            <v>คผช.</v>
          </cell>
        </row>
        <row r="15">
          <cell r="P15" t="str">
            <v>เจ้าพนักงานการเงินและบัญชี</v>
          </cell>
        </row>
        <row r="16">
          <cell r="P16" t="str">
            <v>เจ้าพนักงานพัสดุ</v>
          </cell>
        </row>
      </sheetData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"/>
      <sheetName val="ตำแหน่ง"/>
      <sheetName val="เขต"/>
      <sheetName val="Sheet2"/>
      <sheetName val="l"/>
      <sheetName val="dropdown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">
          <cell r="A2" t="str">
            <v>เจ้าพนักงานการเงินและบัญชี</v>
          </cell>
          <cell r="B2" t="str">
            <v>ปฏิบัติงาน</v>
          </cell>
          <cell r="C2" t="str">
            <v>กลุ่มอำนวยการ</v>
          </cell>
        </row>
        <row r="3">
          <cell r="A3" t="str">
            <v>เจ้าพนักงานธุรการ</v>
          </cell>
          <cell r="B3" t="str">
            <v>ชำนาญงาน</v>
          </cell>
          <cell r="C3" t="str">
            <v>กลุ่มบริหารงานการเงินและสินทรัพย์</v>
          </cell>
        </row>
        <row r="4">
          <cell r="A4" t="str">
            <v>เจ้าพนักงานพัสดุ</v>
          </cell>
          <cell r="B4" t="str">
            <v>อาวุโส</v>
          </cell>
          <cell r="C4" t="str">
            <v>กลุ่มบริหารงานบุคคล</v>
          </cell>
        </row>
        <row r="5">
          <cell r="A5" t="str">
            <v>นักจัดการงานทั่วไป</v>
          </cell>
          <cell r="B5" t="str">
            <v>ปฏิบัติการ</v>
          </cell>
          <cell r="C5" t="str">
            <v>กลุ่มนโยบายและแผน</v>
          </cell>
        </row>
        <row r="6">
          <cell r="A6" t="str">
            <v>นักทรัพยากรบุคคล</v>
          </cell>
          <cell r="B6" t="str">
            <v>ชำนาญการ</v>
          </cell>
          <cell r="C6" t="str">
            <v>กลุ่มส่งเสริมการจัดการศึกษา</v>
          </cell>
        </row>
        <row r="7">
          <cell r="A7" t="str">
            <v>นักประชาสัมพันธ์</v>
          </cell>
          <cell r="B7" t="str">
            <v>ชำนาญการพิเศษ</v>
          </cell>
          <cell r="C7" t="str">
            <v>กลุ่มส่งเสริมสถานศึกษาเอกชน</v>
          </cell>
        </row>
        <row r="8">
          <cell r="A8" t="str">
            <v>นักวิเคราะห์นโยบายและแผน</v>
          </cell>
          <cell r="B8" t="str">
            <v>ปฏิบัติงาน/ชำนาญงาน</v>
          </cell>
          <cell r="C8" t="str">
            <v>กลุ่มนิเทศ ติดตาม และประเมินผลการจัดการศึกษา</v>
          </cell>
        </row>
        <row r="9">
          <cell r="A9" t="str">
            <v>นักวิชาการคอมพิวเตอร์</v>
          </cell>
          <cell r="B9" t="str">
            <v>ชำนาญงาน/อาวุโส</v>
          </cell>
          <cell r="C9" t="str">
            <v>กลุ่มตรวจสอบภายใน</v>
          </cell>
        </row>
        <row r="10">
          <cell r="A10" t="str">
            <v>นักวิชาการเงินและบัญชี</v>
          </cell>
          <cell r="B10" t="str">
            <v>ปฏิบัติการ/ชำนาญการ</v>
          </cell>
          <cell r="C10" t="str">
            <v>สถานศึกษา/โรงเรียน</v>
          </cell>
        </row>
        <row r="11">
          <cell r="A11" t="str">
            <v>นักวิชาการตรวจสอบภายใน</v>
          </cell>
          <cell r="B11" t="str">
            <v>ชำนาญการ/ชำนาญการพิเศษ</v>
          </cell>
        </row>
        <row r="12">
          <cell r="A12" t="str">
            <v>นักวิชาการพัสดุ</v>
          </cell>
        </row>
        <row r="13">
          <cell r="A13" t="str">
            <v>นักวิชาการศึกษา</v>
          </cell>
        </row>
        <row r="14">
          <cell r="A14" t="str">
            <v>นิติกร</v>
          </cell>
        </row>
      </sheetData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คำอธิบาย"/>
      <sheetName val="อส(ผบ)"/>
      <sheetName val="อส(ศน)"/>
      <sheetName val="อส38ค(2)"/>
      <sheetName val="อส(สพท)"/>
      <sheetName val="อส(ค้าง_จ)"/>
      <sheetName val="Check"/>
      <sheetName val="D38ค(2)"/>
      <sheetName val="T"/>
      <sheetName val="A"/>
      <sheetName val="D"/>
      <sheetName val="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2">
          <cell r="L2" t="str">
            <v>โครงสร้าง</v>
          </cell>
          <cell r="M2" t="str">
            <v>ผู้อำนวยการสำนักงานเขตพื้นที่การศึกษา</v>
          </cell>
          <cell r="N2" t="str">
            <v>ผู้อำนวยการสำนักงานเขตพื้นที่การศึกษา</v>
          </cell>
          <cell r="Q2" t="str">
            <v>คศ.5</v>
          </cell>
          <cell r="W2" t="str">
            <v>มีคนครอง</v>
          </cell>
          <cell r="X2" t="str">
            <v>ชาย</v>
          </cell>
          <cell r="Y2">
            <v>1</v>
          </cell>
          <cell r="Z2" t="str">
            <v>ม.ค.</v>
          </cell>
          <cell r="AA2">
            <v>2497</v>
          </cell>
          <cell r="AC2" t="str">
            <v>เอก</v>
          </cell>
          <cell r="AD2" t="str">
            <v>ย้ายไป</v>
          </cell>
        </row>
        <row r="3">
          <cell r="J3" t="str">
            <v>สพป.กระบี่</v>
          </cell>
          <cell r="L3" t="str">
            <v>ชั่วคราว/เงื่อนไข</v>
          </cell>
          <cell r="M3" t="str">
            <v>รองผู้อำนวยการสำนักงานเขตพื้นที่การศึกษา</v>
          </cell>
          <cell r="N3" t="str">
            <v>รองผู้อำนวยการสำนักงานเขตพื้นที่การศึกษา</v>
          </cell>
          <cell r="Q3" t="str">
            <v>คศ.4</v>
          </cell>
          <cell r="W3" t="str">
            <v>ว่างมีเงิน</v>
          </cell>
          <cell r="X3" t="str">
            <v>หญิง</v>
          </cell>
          <cell r="Y3">
            <v>2</v>
          </cell>
          <cell r="Z3" t="str">
            <v>ก.พ.</v>
          </cell>
          <cell r="AA3">
            <v>2498</v>
          </cell>
          <cell r="AC3" t="str">
            <v>โท</v>
          </cell>
          <cell r="AD3" t="str">
            <v>โอนออกไป</v>
          </cell>
        </row>
        <row r="4">
          <cell r="J4" t="str">
            <v>สพป.กรุงเทพมหานคร</v>
          </cell>
          <cell r="N4" t="str">
            <v>เจ้าหน้าที่บริหารการศึกษาขั้นพื้นฐาน</v>
          </cell>
          <cell r="Q4" t="str">
            <v>คศ.3</v>
          </cell>
          <cell r="W4" t="str">
            <v>ว่างไม่มีเงิน</v>
          </cell>
          <cell r="Y4">
            <v>3</v>
          </cell>
          <cell r="Z4" t="str">
            <v>มี.ค.</v>
          </cell>
          <cell r="AA4">
            <v>2499</v>
          </cell>
          <cell r="AC4" t="str">
            <v>ตรี</v>
          </cell>
          <cell r="AD4" t="str">
            <v>เกษียณอายุราชการ</v>
          </cell>
        </row>
        <row r="5">
          <cell r="J5" t="str">
            <v>สพป.กาญจนบุรี เขต 1</v>
          </cell>
          <cell r="N5" t="str">
            <v>ผู้ช่วยผู้อำนวยการสำนักงานเขตพื้นที่การศึกษา</v>
          </cell>
          <cell r="Q5" t="str">
            <v>คศ.2</v>
          </cell>
          <cell r="Y5">
            <v>4</v>
          </cell>
          <cell r="Z5" t="str">
            <v>เม.ย.</v>
          </cell>
          <cell r="AA5">
            <v>2500</v>
          </cell>
          <cell r="AC5" t="str">
            <v>ต่ำกว่าตรี</v>
          </cell>
          <cell r="AD5" t="str">
            <v>เกษียณก่อนกำหนด</v>
          </cell>
        </row>
        <row r="6">
          <cell r="J6" t="str">
            <v>สพป.กาญจนบุรี เขต 2</v>
          </cell>
          <cell r="N6" t="str">
            <v>ผู้อำนวยการสถานศึกษา</v>
          </cell>
          <cell r="Q6" t="str">
            <v>คศ.1</v>
          </cell>
          <cell r="Y6">
            <v>5</v>
          </cell>
          <cell r="Z6" t="str">
            <v>พ.ค.</v>
          </cell>
          <cell r="AA6">
            <v>2501</v>
          </cell>
          <cell r="AD6" t="str">
            <v>ลาออก</v>
          </cell>
        </row>
        <row r="7">
          <cell r="J7" t="str">
            <v>สพป.กาญจนบุรี เขต 3</v>
          </cell>
          <cell r="Q7" t="str">
            <v>คผช.</v>
          </cell>
          <cell r="Y7">
            <v>6</v>
          </cell>
          <cell r="Z7" t="str">
            <v>มิ.ย.</v>
          </cell>
          <cell r="AA7">
            <v>2502</v>
          </cell>
          <cell r="AD7" t="str">
            <v>ออกด้วยเหตุผิดวินัย</v>
          </cell>
        </row>
        <row r="8">
          <cell r="J8" t="str">
            <v>สพป.กาญจนบุรี เขต 4</v>
          </cell>
          <cell r="Q8">
            <v>0</v>
          </cell>
          <cell r="Y8">
            <v>7</v>
          </cell>
          <cell r="Z8" t="str">
            <v>ก.ค.</v>
          </cell>
          <cell r="AA8">
            <v>2503</v>
          </cell>
          <cell r="AD8" t="str">
            <v>ตาย</v>
          </cell>
        </row>
        <row r="9">
          <cell r="J9" t="str">
            <v>สพป.กาฬสินธุ์ เขต 1</v>
          </cell>
          <cell r="Q9">
            <v>0</v>
          </cell>
          <cell r="Y9">
            <v>8</v>
          </cell>
          <cell r="Z9" t="str">
            <v>ส.ค.</v>
          </cell>
          <cell r="AA9">
            <v>2504</v>
          </cell>
          <cell r="AD9" t="str">
            <v>ตัดโอนมาจาก สพป.อื่น</v>
          </cell>
        </row>
        <row r="10">
          <cell r="J10" t="str">
            <v>สพป.กาฬสินธุ์ เขต 2</v>
          </cell>
          <cell r="Q10">
            <v>0</v>
          </cell>
          <cell r="Y10">
            <v>9</v>
          </cell>
          <cell r="Z10" t="str">
            <v>ก.ย.</v>
          </cell>
          <cell r="AA10">
            <v>2505</v>
          </cell>
          <cell r="AD10" t="str">
            <v>ตัดโอนมาจาก สพม.อื่น</v>
          </cell>
        </row>
        <row r="11">
          <cell r="J11" t="str">
            <v>สพป.กาฬสินธุ์ เขต 3</v>
          </cell>
          <cell r="Q11">
            <v>0</v>
          </cell>
          <cell r="Y11">
            <v>10</v>
          </cell>
          <cell r="Z11" t="str">
            <v>ต.ค.</v>
          </cell>
          <cell r="AA11">
            <v>2506</v>
          </cell>
          <cell r="AD11" t="str">
            <v>ว่างก่อนรวมส่วนราชการ</v>
          </cell>
        </row>
        <row r="12">
          <cell r="J12" t="str">
            <v>สพป.กำแพงเพชร เขต 1</v>
          </cell>
          <cell r="Y12">
            <v>11</v>
          </cell>
          <cell r="Z12" t="str">
            <v>พ.ย.</v>
          </cell>
          <cell r="AA12">
            <v>2507</v>
          </cell>
          <cell r="AD12" t="str">
            <v>ตัดโอนไป สพป.อื่น</v>
          </cell>
        </row>
        <row r="13">
          <cell r="J13" t="str">
            <v>สพป.กำแพงเพชร เขต 2</v>
          </cell>
          <cell r="Y13">
            <v>12</v>
          </cell>
          <cell r="Z13" t="str">
            <v>ธ.ค.</v>
          </cell>
          <cell r="AA13">
            <v>2508</v>
          </cell>
          <cell r="AD13" t="str">
            <v>ตัดโอนไป สพม.อื่น</v>
          </cell>
        </row>
        <row r="14">
          <cell r="J14" t="str">
            <v>สพป.ขอนแก่น เขต 1</v>
          </cell>
          <cell r="Y14">
            <v>13</v>
          </cell>
          <cell r="AA14">
            <v>2509</v>
          </cell>
          <cell r="AD14" t="str">
            <v>ยุบเลิกตำแหน่ง</v>
          </cell>
        </row>
        <row r="15">
          <cell r="J15" t="str">
            <v>สพป.ขอนแก่น เขต 2</v>
          </cell>
          <cell r="Y15">
            <v>14</v>
          </cell>
          <cell r="AA15">
            <v>2510</v>
          </cell>
          <cell r="AD15" t="str">
            <v>ระบุไม่ได้</v>
          </cell>
        </row>
        <row r="16">
          <cell r="J16" t="str">
            <v>สพป.ขอนแก่น เขต 3</v>
          </cell>
          <cell r="Y16">
            <v>15</v>
          </cell>
          <cell r="AA16">
            <v>2511</v>
          </cell>
        </row>
        <row r="17">
          <cell r="J17" t="str">
            <v>สพป.ขอนแก่น เขต 4</v>
          </cell>
          <cell r="Y17">
            <v>16</v>
          </cell>
          <cell r="AA17">
            <v>2512</v>
          </cell>
        </row>
        <row r="18">
          <cell r="J18" t="str">
            <v>สพป.ขอนแก่น เขต 5</v>
          </cell>
          <cell r="Y18">
            <v>17</v>
          </cell>
          <cell r="AA18">
            <v>2513</v>
          </cell>
        </row>
        <row r="19">
          <cell r="J19" t="str">
            <v>สพป.จันทบุรี เขต 1</v>
          </cell>
          <cell r="Y19">
            <v>18</v>
          </cell>
          <cell r="AA19">
            <v>2514</v>
          </cell>
        </row>
        <row r="20">
          <cell r="J20" t="str">
            <v>สพป.จันทบุรี เขต 2</v>
          </cell>
          <cell r="Y20">
            <v>19</v>
          </cell>
          <cell r="AA20">
            <v>2515</v>
          </cell>
        </row>
        <row r="21">
          <cell r="J21" t="str">
            <v>สพป.ฉะเชิงเทรา เขต 1</v>
          </cell>
          <cell r="Y21">
            <v>20</v>
          </cell>
          <cell r="AA21">
            <v>2516</v>
          </cell>
        </row>
        <row r="22">
          <cell r="J22" t="str">
            <v>สพป.ฉะเชิงเทรา เขต 2</v>
          </cell>
          <cell r="Y22">
            <v>21</v>
          </cell>
          <cell r="AA22">
            <v>2517</v>
          </cell>
        </row>
        <row r="23">
          <cell r="J23" t="str">
            <v>สพป.ชลบุรี เขต 1</v>
          </cell>
          <cell r="Y23">
            <v>22</v>
          </cell>
          <cell r="AA23">
            <v>2518</v>
          </cell>
        </row>
        <row r="24">
          <cell r="J24" t="str">
            <v>สพป.ชลบุรี เขต 2</v>
          </cell>
          <cell r="Y24">
            <v>23</v>
          </cell>
          <cell r="AA24">
            <v>2519</v>
          </cell>
        </row>
        <row r="25">
          <cell r="J25" t="str">
            <v>สพป.ชลบุรี เขต 3</v>
          </cell>
          <cell r="Y25">
            <v>24</v>
          </cell>
          <cell r="AA25">
            <v>2520</v>
          </cell>
        </row>
        <row r="26">
          <cell r="J26" t="str">
            <v>สพป.ชัยนาท</v>
          </cell>
          <cell r="Y26">
            <v>25</v>
          </cell>
          <cell r="AA26">
            <v>2521</v>
          </cell>
        </row>
        <row r="27">
          <cell r="J27" t="str">
            <v>สพป.ชัยภูมิ เขต 1</v>
          </cell>
          <cell r="Y27">
            <v>26</v>
          </cell>
          <cell r="AA27">
            <v>2522</v>
          </cell>
        </row>
        <row r="28">
          <cell r="J28" t="str">
            <v>สพป.ชัยภูมิ เขต 2</v>
          </cell>
          <cell r="Y28">
            <v>27</v>
          </cell>
          <cell r="AA28">
            <v>2523</v>
          </cell>
        </row>
        <row r="29">
          <cell r="J29" t="str">
            <v>สพป.ชัยภูมิ เขต 3</v>
          </cell>
          <cell r="Y29">
            <v>28</v>
          </cell>
          <cell r="AA29">
            <v>2524</v>
          </cell>
        </row>
        <row r="30">
          <cell r="J30" t="str">
            <v>สพป.ชุมพร เขต 1</v>
          </cell>
          <cell r="Y30">
            <v>29</v>
          </cell>
          <cell r="AA30">
            <v>2525</v>
          </cell>
        </row>
        <row r="31">
          <cell r="J31" t="str">
            <v>สพป.ชุมพร เขต 2</v>
          </cell>
          <cell r="Y31">
            <v>30</v>
          </cell>
          <cell r="AA31">
            <v>2526</v>
          </cell>
        </row>
        <row r="32">
          <cell r="J32" t="str">
            <v>สพป.เชียงราย เขต 1</v>
          </cell>
          <cell r="Y32">
            <v>31</v>
          </cell>
          <cell r="AA32">
            <v>2527</v>
          </cell>
        </row>
        <row r="33">
          <cell r="J33" t="str">
            <v>สพป.เชียงราย เขต 2</v>
          </cell>
          <cell r="AA33">
            <v>2528</v>
          </cell>
        </row>
        <row r="34">
          <cell r="J34" t="str">
            <v>สพป.เชียงราย เขต 3</v>
          </cell>
          <cell r="AA34">
            <v>2529</v>
          </cell>
        </row>
        <row r="35">
          <cell r="J35" t="str">
            <v>สพป.เชียงราย เขต 4</v>
          </cell>
          <cell r="AA35">
            <v>2530</v>
          </cell>
        </row>
        <row r="36">
          <cell r="J36" t="str">
            <v>สพป.เชียงใหม่ เขต 1</v>
          </cell>
          <cell r="AA36">
            <v>2531</v>
          </cell>
        </row>
        <row r="37">
          <cell r="J37" t="str">
            <v>สพป.เชียงใหม่ เขต 2</v>
          </cell>
          <cell r="AA37">
            <v>2532</v>
          </cell>
        </row>
        <row r="38">
          <cell r="J38" t="str">
            <v>สพป.เชียงใหม่ เขต 3</v>
          </cell>
          <cell r="AA38">
            <v>2533</v>
          </cell>
        </row>
        <row r="39">
          <cell r="J39" t="str">
            <v>สพป.เชียงใหม่ เขต 4</v>
          </cell>
          <cell r="AA39">
            <v>2534</v>
          </cell>
        </row>
        <row r="40">
          <cell r="J40" t="str">
            <v>สพป.เชียงใหม่ เขต 5</v>
          </cell>
          <cell r="AA40">
            <v>2535</v>
          </cell>
        </row>
        <row r="41">
          <cell r="J41" t="str">
            <v>สพป.เชียงใหม่ เขต 6</v>
          </cell>
          <cell r="AA41">
            <v>2536</v>
          </cell>
        </row>
        <row r="42">
          <cell r="J42" t="str">
            <v>สพป.ตรัง เขต 1</v>
          </cell>
          <cell r="AA42">
            <v>2537</v>
          </cell>
        </row>
        <row r="43">
          <cell r="J43" t="str">
            <v>สพป.ตรัง เขต 2</v>
          </cell>
          <cell r="AA43">
            <v>2538</v>
          </cell>
        </row>
        <row r="44">
          <cell r="J44" t="str">
            <v>สพป.ตราด</v>
          </cell>
          <cell r="AA44">
            <v>2539</v>
          </cell>
        </row>
        <row r="45">
          <cell r="J45" t="str">
            <v>สพป.ตาก เขต 1</v>
          </cell>
          <cell r="AA45">
            <v>2540</v>
          </cell>
        </row>
        <row r="46">
          <cell r="J46" t="str">
            <v>สพป.ตาก เขต 2</v>
          </cell>
          <cell r="AA46">
            <v>2541</v>
          </cell>
        </row>
        <row r="47">
          <cell r="J47" t="str">
            <v>สพป.นครนายก</v>
          </cell>
          <cell r="AA47">
            <v>2542</v>
          </cell>
        </row>
        <row r="48">
          <cell r="J48" t="str">
            <v>สพป.นครปฐม เขต 1</v>
          </cell>
        </row>
        <row r="49">
          <cell r="J49" t="str">
            <v>สพป.นครปฐม เขต 2</v>
          </cell>
        </row>
        <row r="50">
          <cell r="J50" t="str">
            <v>สพป.นครพนม เขต 1</v>
          </cell>
        </row>
        <row r="51">
          <cell r="J51" t="str">
            <v>สพป.นครพนม เขต 2</v>
          </cell>
        </row>
        <row r="52">
          <cell r="J52" t="str">
            <v>สพป.นครราชสีมา เขต 1</v>
          </cell>
        </row>
        <row r="53">
          <cell r="J53" t="str">
            <v>สพป.นครราชสีมา เขต 2</v>
          </cell>
        </row>
        <row r="54">
          <cell r="J54" t="str">
            <v>สพป.นครราชสีมา เขต 3</v>
          </cell>
        </row>
        <row r="55">
          <cell r="J55" t="str">
            <v>สพป.นครราชสีมา เขต 4</v>
          </cell>
        </row>
        <row r="56">
          <cell r="J56" t="str">
            <v>สพป.นครราชสีมา เขต 5</v>
          </cell>
        </row>
        <row r="57">
          <cell r="J57" t="str">
            <v>สพป.นครราชสีมา เขต 6</v>
          </cell>
        </row>
        <row r="58">
          <cell r="J58" t="str">
            <v>สพป.นครราชสีมา เขต 7</v>
          </cell>
        </row>
        <row r="59">
          <cell r="J59" t="str">
            <v>สพป.นครศรีธรรมราช เขต 1</v>
          </cell>
        </row>
        <row r="60">
          <cell r="J60" t="str">
            <v>สพป.นครศรีธรรมราช เขต 2</v>
          </cell>
        </row>
        <row r="61">
          <cell r="J61" t="str">
            <v>สพป.นครศรีธรรมราช เขต 3</v>
          </cell>
        </row>
        <row r="62">
          <cell r="J62" t="str">
            <v>สพป.นครศรีธรรมราช เขต 4</v>
          </cell>
        </row>
        <row r="63">
          <cell r="J63" t="str">
            <v>สพป.นครสวรรค์ เขต 1</v>
          </cell>
        </row>
        <row r="64">
          <cell r="J64" t="str">
            <v>สพป.นครสวรรค์ เขต 2</v>
          </cell>
        </row>
        <row r="65">
          <cell r="J65" t="str">
            <v>สพป.นครสวรรค์ เขต 3</v>
          </cell>
        </row>
        <row r="66">
          <cell r="J66" t="str">
            <v>สพป.นนทบุรี เขต 1</v>
          </cell>
        </row>
        <row r="67">
          <cell r="J67" t="str">
            <v>สพป.นนทบุรี เขต 2</v>
          </cell>
        </row>
        <row r="68">
          <cell r="J68" t="str">
            <v>สพป.นราธิวาส เขต 1</v>
          </cell>
        </row>
        <row r="69">
          <cell r="J69" t="str">
            <v>สพป.นราธิวาส เขต 2</v>
          </cell>
        </row>
        <row r="70">
          <cell r="J70" t="str">
            <v>สพป.นราธิวาส เขต 3</v>
          </cell>
        </row>
        <row r="71">
          <cell r="J71" t="str">
            <v>สพป.น่าน เขต 1</v>
          </cell>
        </row>
        <row r="72">
          <cell r="J72" t="str">
            <v>สพป.น่าน เขต 2</v>
          </cell>
        </row>
        <row r="73">
          <cell r="J73" t="str">
            <v>สพป.บึงกาฬ</v>
          </cell>
        </row>
        <row r="74">
          <cell r="J74" t="str">
            <v>สพป.บุรีรัมย์ เขต 1</v>
          </cell>
        </row>
        <row r="75">
          <cell r="J75" t="str">
            <v>สพป.บุรีรัมย์ เขต 2</v>
          </cell>
        </row>
        <row r="76">
          <cell r="J76" t="str">
            <v>สพป.บุรีรัมย์ เขต 3</v>
          </cell>
        </row>
        <row r="77">
          <cell r="J77" t="str">
            <v>สพป.บุรีรัมย์ เขต 4</v>
          </cell>
        </row>
        <row r="78">
          <cell r="J78" t="str">
            <v>สพป.ปทุมธานี เขต 1</v>
          </cell>
        </row>
        <row r="79">
          <cell r="J79" t="str">
            <v>สพป.ปทุมธานี เขต 2</v>
          </cell>
        </row>
        <row r="80">
          <cell r="J80" t="str">
            <v>สพป.ประจวบคีรีขันธ์ เขต 1</v>
          </cell>
        </row>
        <row r="81">
          <cell r="J81" t="str">
            <v>สพป.ประจวบคีรีขันธ์ เขต 2</v>
          </cell>
        </row>
        <row r="82">
          <cell r="J82" t="str">
            <v>สพป.ปราจีนบุรี เขต 1</v>
          </cell>
        </row>
        <row r="83">
          <cell r="J83" t="str">
            <v>สพป.ปราจีนบุรี เขต 2</v>
          </cell>
        </row>
        <row r="84">
          <cell r="J84" t="str">
            <v>สพป.ปัตตานี เขต 1</v>
          </cell>
        </row>
        <row r="85">
          <cell r="J85" t="str">
            <v>สพป.ปัตตานี เขต 2</v>
          </cell>
        </row>
        <row r="86">
          <cell r="J86" t="str">
            <v>สพป.ปัตตานี เขต 3</v>
          </cell>
        </row>
        <row r="87">
          <cell r="J87" t="str">
            <v>สพป.พระนครศรีอยุธยา เขต 1</v>
          </cell>
        </row>
        <row r="88">
          <cell r="J88" t="str">
            <v>สพป.พระนครศรีอยุธยา เขต 2</v>
          </cell>
        </row>
        <row r="89">
          <cell r="J89" t="str">
            <v>สพป.พะเยา เขต 1</v>
          </cell>
        </row>
        <row r="90">
          <cell r="J90" t="str">
            <v>สพป.พะเยา เขต 2</v>
          </cell>
        </row>
        <row r="91">
          <cell r="J91" t="str">
            <v>สพป.พังงา</v>
          </cell>
        </row>
        <row r="92">
          <cell r="J92" t="str">
            <v>สพป.พัทลุง เขต 1</v>
          </cell>
        </row>
        <row r="93">
          <cell r="J93" t="str">
            <v>สพป.พัทลุง เขต 2</v>
          </cell>
        </row>
        <row r="94">
          <cell r="J94" t="str">
            <v>สพป.พิจิตร เขต 1</v>
          </cell>
        </row>
        <row r="95">
          <cell r="J95" t="str">
            <v>สพป.พิจิตร เขต 2</v>
          </cell>
        </row>
        <row r="96">
          <cell r="J96" t="str">
            <v>สพป.พิษณุโลก เขต 1</v>
          </cell>
        </row>
        <row r="97">
          <cell r="J97" t="str">
            <v>สพป.พิษณุโลก เขต 2</v>
          </cell>
        </row>
        <row r="98">
          <cell r="J98" t="str">
            <v>สพป.พิษณุโลก เขต 3</v>
          </cell>
        </row>
        <row r="99">
          <cell r="J99" t="str">
            <v>สพป.เพชรบุรี เขต 1</v>
          </cell>
        </row>
        <row r="100">
          <cell r="J100" t="str">
            <v>สพป.เพชรบุรี เขต 2</v>
          </cell>
        </row>
        <row r="101">
          <cell r="J101" t="str">
            <v>สพป.เพชรบูรณ์ เขต 1</v>
          </cell>
        </row>
        <row r="102">
          <cell r="J102" t="str">
            <v>สพป.เพชรบูรณ์ เขต 2</v>
          </cell>
        </row>
        <row r="103">
          <cell r="J103" t="str">
            <v>สพป.เพชรบูรณ์ เขต 3</v>
          </cell>
        </row>
        <row r="104">
          <cell r="J104" t="str">
            <v>สพป.แพร่ เขต 1</v>
          </cell>
        </row>
        <row r="105">
          <cell r="J105" t="str">
            <v>สพป.แพร่ เขต 2</v>
          </cell>
        </row>
        <row r="106">
          <cell r="J106" t="str">
            <v>สพป.ภูเก็ต</v>
          </cell>
        </row>
        <row r="107">
          <cell r="J107" t="str">
            <v>สพป.มหาสารคาม เขต 1</v>
          </cell>
        </row>
        <row r="108">
          <cell r="J108" t="str">
            <v>สพป.มหาสารคาม เขต 2</v>
          </cell>
        </row>
        <row r="109">
          <cell r="J109" t="str">
            <v>สพป.มหาสารคาม เขต 3</v>
          </cell>
        </row>
        <row r="110">
          <cell r="J110" t="str">
            <v>สพป.มุกดาหาร</v>
          </cell>
        </row>
        <row r="111">
          <cell r="J111" t="str">
            <v>สพป.แม่ฮ่องสอน เขต 1</v>
          </cell>
        </row>
        <row r="112">
          <cell r="J112" t="str">
            <v>สพป.แม่ฮ่องสอน เขต 2</v>
          </cell>
        </row>
        <row r="113">
          <cell r="J113" t="str">
            <v>สพป.ยโสธร เขต 1</v>
          </cell>
        </row>
        <row r="114">
          <cell r="J114" t="str">
            <v>สพป.ยโสธร เขต 2</v>
          </cell>
        </row>
        <row r="115">
          <cell r="J115" t="str">
            <v>สพป.ยะลา เขต 1</v>
          </cell>
        </row>
        <row r="116">
          <cell r="J116" t="str">
            <v>สพป.ยะลา เขต 2</v>
          </cell>
        </row>
        <row r="117">
          <cell r="J117" t="str">
            <v>สพป.ยะลา เขต 3</v>
          </cell>
        </row>
        <row r="118">
          <cell r="J118" t="str">
            <v>สพป.ร้อยเอ็ด เขต 1</v>
          </cell>
        </row>
        <row r="119">
          <cell r="J119" t="str">
            <v>สพป.ร้อยเอ็ด เขต 2</v>
          </cell>
        </row>
        <row r="120">
          <cell r="J120" t="str">
            <v>สพป.ร้อยเอ็ด เขต 3</v>
          </cell>
        </row>
        <row r="121">
          <cell r="J121" t="str">
            <v>สพป.ระนอง</v>
          </cell>
        </row>
        <row r="122">
          <cell r="J122" t="str">
            <v>สพป.ระยอง เขต 1</v>
          </cell>
        </row>
        <row r="123">
          <cell r="J123" t="str">
            <v>สพป.ระยอง เขต 2</v>
          </cell>
        </row>
        <row r="124">
          <cell r="J124" t="str">
            <v>สพป.ราชบุรี เขต 1</v>
          </cell>
        </row>
        <row r="125">
          <cell r="J125" t="str">
            <v>สพป.ราชบุรี เขต 2</v>
          </cell>
        </row>
        <row r="126">
          <cell r="J126" t="str">
            <v>สพป.ลพบุรี เขต 1</v>
          </cell>
        </row>
        <row r="127">
          <cell r="J127" t="str">
            <v>สพป.ลพบุรี เขต 2</v>
          </cell>
        </row>
        <row r="128">
          <cell r="J128" t="str">
            <v>สพป.ลำปาง เขต 1</v>
          </cell>
        </row>
        <row r="129">
          <cell r="J129" t="str">
            <v>สพป.ลำปาง เขต 2</v>
          </cell>
        </row>
        <row r="130">
          <cell r="J130" t="str">
            <v>สพป.ลำปาง เขต 3</v>
          </cell>
        </row>
        <row r="131">
          <cell r="J131" t="str">
            <v>สพป.ลำพูน เขต 1</v>
          </cell>
        </row>
        <row r="132">
          <cell r="J132" t="str">
            <v>สพป.ลำพูน เขต 2</v>
          </cell>
        </row>
        <row r="133">
          <cell r="J133" t="str">
            <v>สพป.เลย เขต 1</v>
          </cell>
        </row>
        <row r="134">
          <cell r="J134" t="str">
            <v>สพป.เลย เขต 2</v>
          </cell>
        </row>
        <row r="135">
          <cell r="J135" t="str">
            <v>สพป.เลย เขต 3</v>
          </cell>
        </row>
        <row r="136">
          <cell r="J136" t="str">
            <v>สพป.ศรีสะเกษ เขต 1</v>
          </cell>
        </row>
        <row r="137">
          <cell r="J137" t="str">
            <v>สพป.ศรีสะเกษ เขต 2</v>
          </cell>
        </row>
        <row r="138">
          <cell r="J138" t="str">
            <v>สพป.ศรีสะเกษ เขต 3</v>
          </cell>
        </row>
        <row r="139">
          <cell r="J139" t="str">
            <v>สพป.ศรีสะเกษ เขต 4</v>
          </cell>
        </row>
        <row r="140">
          <cell r="J140" t="str">
            <v>สพป.สกลนคร เขต 1</v>
          </cell>
        </row>
        <row r="141">
          <cell r="J141" t="str">
            <v>สพป.สกลนคร เขต 2</v>
          </cell>
        </row>
        <row r="142">
          <cell r="J142" t="str">
            <v>สพป.สกลนคร เขต 3</v>
          </cell>
        </row>
        <row r="143">
          <cell r="J143" t="str">
            <v>สพป.สงขลา เขต 1</v>
          </cell>
        </row>
        <row r="144">
          <cell r="J144" t="str">
            <v>สพป.สงขลา เขต 2</v>
          </cell>
        </row>
        <row r="145">
          <cell r="J145" t="str">
            <v>สพป.สงขลา เขต 3</v>
          </cell>
        </row>
        <row r="146">
          <cell r="J146" t="str">
            <v>สพป.สตูล</v>
          </cell>
        </row>
        <row r="147">
          <cell r="J147" t="str">
            <v>สพป.สมุทรปราการ เขต 1</v>
          </cell>
        </row>
        <row r="148">
          <cell r="J148" t="str">
            <v>สพป.สมุทรปราการ เขต 2</v>
          </cell>
        </row>
        <row r="149">
          <cell r="J149" t="str">
            <v>สพป.สมุทรสงคราม</v>
          </cell>
        </row>
        <row r="150">
          <cell r="J150" t="str">
            <v>สพป.สมุทรสาคร</v>
          </cell>
        </row>
        <row r="151">
          <cell r="J151" t="str">
            <v>สพป.สระแก้ว เขต 1</v>
          </cell>
        </row>
        <row r="152">
          <cell r="J152" t="str">
            <v>สพป.สระแก้ว เขต 2</v>
          </cell>
        </row>
        <row r="153">
          <cell r="J153" t="str">
            <v>สพป.สระบุรี เขต 1</v>
          </cell>
        </row>
        <row r="154">
          <cell r="J154" t="str">
            <v>สพป.สระบุรี เขต 2</v>
          </cell>
        </row>
        <row r="155">
          <cell r="J155" t="str">
            <v>สพป.สิงห์บุรี</v>
          </cell>
        </row>
        <row r="156">
          <cell r="J156" t="str">
            <v>สพป.สุโขทัย เขต 1</v>
          </cell>
        </row>
        <row r="157">
          <cell r="J157" t="str">
            <v>สพป.สุโขทัย เขต 2</v>
          </cell>
        </row>
        <row r="158">
          <cell r="J158" t="str">
            <v>สพป.สุพรรณบุรี เขต 1</v>
          </cell>
        </row>
        <row r="159">
          <cell r="J159" t="str">
            <v>สพป.สุพรรณบุรี เขต 2</v>
          </cell>
        </row>
        <row r="160">
          <cell r="J160" t="str">
            <v>สพป.สุพรรณบุรี เขต 3</v>
          </cell>
        </row>
        <row r="161">
          <cell r="J161" t="str">
            <v>สพป.สุราษฎร์ธานี เขต 1</v>
          </cell>
        </row>
        <row r="162">
          <cell r="J162" t="str">
            <v>สพป.สุราษฎร์ธานี เขต 2</v>
          </cell>
        </row>
        <row r="163">
          <cell r="J163" t="str">
            <v>สพป.สุราษฎร์ธานี เขต 3</v>
          </cell>
        </row>
        <row r="164">
          <cell r="J164" t="str">
            <v>สพป.สุรินทร์ เขต 1</v>
          </cell>
        </row>
        <row r="165">
          <cell r="J165" t="str">
            <v>สพป.สุรินทร์ เขต 2</v>
          </cell>
        </row>
        <row r="166">
          <cell r="J166" t="str">
            <v>สพป.สุรินทร์ เขต 3</v>
          </cell>
        </row>
        <row r="167">
          <cell r="J167" t="str">
            <v>สพป.หนองคาย เขต 1</v>
          </cell>
        </row>
        <row r="168">
          <cell r="J168" t="str">
            <v>สพป.หนองคาย เขต 2</v>
          </cell>
        </row>
        <row r="169">
          <cell r="J169" t="str">
            <v>สพป.หนองบัวลำภู เขต 1</v>
          </cell>
        </row>
        <row r="170">
          <cell r="J170" t="str">
            <v>สพป.หนองบัวลำภู เขต 2</v>
          </cell>
        </row>
        <row r="171">
          <cell r="J171" t="str">
            <v>สพป.อ่างทอง</v>
          </cell>
        </row>
        <row r="172">
          <cell r="J172" t="str">
            <v>สพป.อำนาจเจริญ</v>
          </cell>
        </row>
        <row r="173">
          <cell r="J173" t="str">
            <v>สพป.อุดรธานี เขต 1</v>
          </cell>
        </row>
        <row r="174">
          <cell r="J174" t="str">
            <v>สพป.อุดรธานี เขต 2</v>
          </cell>
        </row>
        <row r="175">
          <cell r="J175" t="str">
            <v>สพป.อุดรธานี เขต 3</v>
          </cell>
        </row>
        <row r="176">
          <cell r="J176" t="str">
            <v>สพป.อุดรธานี เขต 4</v>
          </cell>
        </row>
        <row r="177">
          <cell r="J177" t="str">
            <v>สพป.อุตรดิตถ์ เขต 1</v>
          </cell>
        </row>
        <row r="178">
          <cell r="J178" t="str">
            <v>สพป.อุตรดิตถ์ เขต 2</v>
          </cell>
        </row>
        <row r="179">
          <cell r="J179" t="str">
            <v>สพป.อุทัยธานี เขต 1</v>
          </cell>
        </row>
        <row r="180">
          <cell r="J180" t="str">
            <v>สพป.อุทัยธานี เขต 2</v>
          </cell>
        </row>
        <row r="181">
          <cell r="J181" t="str">
            <v>สพป.อุบลราชธานี เขต 1</v>
          </cell>
        </row>
        <row r="182">
          <cell r="J182" t="str">
            <v>สพป.อุบลราชธานี เขต 2</v>
          </cell>
        </row>
        <row r="183">
          <cell r="J183" t="str">
            <v>สพป.อุบลราชธานี เขต 3</v>
          </cell>
        </row>
        <row r="184">
          <cell r="J184" t="str">
            <v>สพป.อุบลราชธานี เขต 4</v>
          </cell>
        </row>
        <row r="185">
          <cell r="J185" t="str">
            <v>สพป.อุบลราชธานี เขต 5</v>
          </cell>
        </row>
        <row r="186">
          <cell r="J186" t="str">
            <v>สพม. เขต 1</v>
          </cell>
        </row>
        <row r="187">
          <cell r="J187" t="str">
            <v>สพม. เขต 2</v>
          </cell>
        </row>
        <row r="188">
          <cell r="J188" t="str">
            <v>สพม. เขต 3</v>
          </cell>
        </row>
        <row r="189">
          <cell r="J189" t="str">
            <v>สพม. เขต 4</v>
          </cell>
        </row>
        <row r="190">
          <cell r="J190" t="str">
            <v>สพม. เขต 5</v>
          </cell>
        </row>
        <row r="191">
          <cell r="J191" t="str">
            <v>สพม. เขต 6</v>
          </cell>
        </row>
        <row r="192">
          <cell r="J192" t="str">
            <v>สพม. เขต 7</v>
          </cell>
        </row>
        <row r="193">
          <cell r="J193" t="str">
            <v>สพม. เขต 8</v>
          </cell>
        </row>
        <row r="194">
          <cell r="J194" t="str">
            <v>สพม. เขต 9</v>
          </cell>
        </row>
        <row r="195">
          <cell r="J195" t="str">
            <v>สพม. เขต 10</v>
          </cell>
        </row>
        <row r="196">
          <cell r="J196" t="str">
            <v>สพม. เขต 11</v>
          </cell>
        </row>
        <row r="197">
          <cell r="J197" t="str">
            <v>สพม. เขต 12</v>
          </cell>
        </row>
        <row r="198">
          <cell r="J198" t="str">
            <v>สพม. เขต 13</v>
          </cell>
        </row>
        <row r="199">
          <cell r="J199" t="str">
            <v>สพม. เขต 14</v>
          </cell>
        </row>
        <row r="200">
          <cell r="J200" t="str">
            <v>สพม. เขต 15</v>
          </cell>
        </row>
        <row r="201">
          <cell r="J201" t="str">
            <v>สพม. เขต 16</v>
          </cell>
        </row>
        <row r="202">
          <cell r="J202" t="str">
            <v>สพม. เขต 17</v>
          </cell>
        </row>
        <row r="203">
          <cell r="J203" t="str">
            <v>สพม. เขต 18</v>
          </cell>
        </row>
        <row r="204">
          <cell r="J204" t="str">
            <v>สพม. เขต 19</v>
          </cell>
        </row>
        <row r="205">
          <cell r="J205" t="str">
            <v>สพม. เขต 20</v>
          </cell>
        </row>
        <row r="206">
          <cell r="J206" t="str">
            <v>สพม. เขต 21</v>
          </cell>
        </row>
        <row r="207">
          <cell r="J207" t="str">
            <v>สพม. เขต 22</v>
          </cell>
        </row>
        <row r="208">
          <cell r="J208" t="str">
            <v>สพม. เขต 23</v>
          </cell>
        </row>
        <row r="209">
          <cell r="J209" t="str">
            <v>สพม. เขต 24</v>
          </cell>
        </row>
        <row r="210">
          <cell r="J210" t="str">
            <v>สพม. เขต 25</v>
          </cell>
        </row>
        <row r="211">
          <cell r="J211" t="str">
            <v>สพม. เขต 26</v>
          </cell>
        </row>
        <row r="212">
          <cell r="J212" t="str">
            <v>สพม. เขต 27</v>
          </cell>
        </row>
        <row r="213">
          <cell r="J213" t="str">
            <v>สพม. เขต 28</v>
          </cell>
        </row>
        <row r="214">
          <cell r="J214" t="str">
            <v>สพม. เขต 29</v>
          </cell>
        </row>
        <row r="215">
          <cell r="J215" t="str">
            <v>สพม. เขต 30</v>
          </cell>
        </row>
        <row r="216">
          <cell r="J216" t="str">
            <v>สพม. เขต 31</v>
          </cell>
        </row>
        <row r="217">
          <cell r="J217" t="str">
            <v>สพม. เขต 32</v>
          </cell>
        </row>
        <row r="218">
          <cell r="J218" t="str">
            <v>สพม. เขต 33</v>
          </cell>
        </row>
        <row r="219">
          <cell r="J219" t="str">
            <v>สพม. เขต 34</v>
          </cell>
        </row>
        <row r="220">
          <cell r="J220" t="str">
            <v>สพม. เขต 35</v>
          </cell>
        </row>
        <row r="221">
          <cell r="J221" t="str">
            <v>สพม. เขต 36</v>
          </cell>
        </row>
        <row r="222">
          <cell r="J222" t="str">
            <v>สพม. เขต 37</v>
          </cell>
        </row>
        <row r="223">
          <cell r="J223" t="str">
            <v>สพม. เขต 38</v>
          </cell>
        </row>
        <row r="224">
          <cell r="J224" t="str">
            <v>สพม. เขต 39</v>
          </cell>
        </row>
        <row r="225">
          <cell r="J225" t="str">
            <v>สพม. เขต 40</v>
          </cell>
        </row>
        <row r="226">
          <cell r="J226" t="str">
            <v>สพม. เขต 41</v>
          </cell>
        </row>
        <row r="227">
          <cell r="J227" t="str">
            <v>สพม. เขต 42</v>
          </cell>
        </row>
        <row r="228">
          <cell r="J228" t="str">
            <v>สพฐ.</v>
          </cell>
        </row>
        <row r="229">
          <cell r="J229" t="str">
            <v>โรงเรียน</v>
          </cell>
        </row>
        <row r="230">
          <cell r="J230" t="str">
            <v>หน่วยงานอื่น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คำชี้แจง"/>
      <sheetName val="คปร-สพฐ 5 (สนง)"/>
      <sheetName val="คปร-สพฐ 1 (สนง)"/>
      <sheetName val="คปร-สพฐ 2 (สนง)"/>
      <sheetName val="คปร-สพฐ 8 (สนง)"/>
      <sheetName val="คปร-สพฐ 8"/>
      <sheetName val="L"/>
      <sheetName val="คปร-สพฐ 5 (สนง) (ตัวอย่าง)"/>
      <sheetName val="คปร-สพฐ 1 (สนง) (ตัวอย่าง)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M2" t="str">
            <v>ผู้อำนวยการสำนักงานเขตพื้นที่การศึกษา</v>
          </cell>
          <cell r="N2" t="str">
            <v>คศ.1</v>
          </cell>
          <cell r="O2" t="str">
            <v>ผู้บริหารการศึกษา</v>
          </cell>
        </row>
        <row r="3">
          <cell r="M3" t="str">
            <v>รองผู้อำนวยการสำนักงานเขตพื้นที่การศึกษา (โครงสร้าง)</v>
          </cell>
          <cell r="N3" t="str">
            <v>คศ.2</v>
          </cell>
          <cell r="O3" t="str">
            <v>บุคลากรทางการศึกษาอื่น</v>
          </cell>
        </row>
        <row r="4">
          <cell r="M4" t="str">
            <v>รองผู้อำนวยการสำนักงานเขตพื้นที่การศึกษา (ชั่วคราวและมีเงื่อนไข)</v>
          </cell>
          <cell r="N4" t="str">
            <v>คศ.3</v>
          </cell>
        </row>
        <row r="5">
          <cell r="M5" t="str">
            <v>ผู้ช่วยผู้อำนวยการสำนักงานเขตพื้นที่การศึกษา</v>
          </cell>
          <cell r="N5" t="str">
            <v>คศ.4</v>
          </cell>
        </row>
        <row r="6">
          <cell r="M6" t="str">
            <v>เจ้าหน้าที่บริหารการศึกษาขั้นพื้นฐาน</v>
          </cell>
          <cell r="N6" t="str">
            <v>คศ.5</v>
          </cell>
        </row>
        <row r="7">
          <cell r="M7" t="str">
            <v>ศึกษานิเทศก์</v>
          </cell>
          <cell r="N7" t="str">
            <v>ปฏิบัติการ</v>
          </cell>
        </row>
        <row r="8">
          <cell r="M8" t="str">
            <v>นักจัดการงานทั่วไป</v>
          </cell>
          <cell r="N8" t="str">
            <v>ชำนาญการ</v>
          </cell>
        </row>
        <row r="9">
          <cell r="M9" t="str">
            <v>นักวิชาการศึกษา</v>
          </cell>
          <cell r="N9" t="str">
            <v>ชำนาญการพิเศษ</v>
          </cell>
        </row>
        <row r="10">
          <cell r="M10" t="str">
            <v>นักประชาสัมพันธ์</v>
          </cell>
          <cell r="N10" t="str">
            <v>ปฏิบัติงาน</v>
          </cell>
        </row>
        <row r="11">
          <cell r="M11" t="str">
            <v>นักทรัพยากรบุคคล</v>
          </cell>
          <cell r="N11" t="str">
            <v>ชำนาญงาน</v>
          </cell>
        </row>
        <row r="12">
          <cell r="M12" t="str">
            <v>นักวิชาการเงินและบัญชี</v>
          </cell>
          <cell r="N12" t="str">
            <v>อาวุโส</v>
          </cell>
        </row>
        <row r="13">
          <cell r="M13" t="str">
            <v>นักวิชาการพัสดุ</v>
          </cell>
        </row>
        <row r="14">
          <cell r="M14" t="str">
            <v>นักวิชาการตรวจสอบภายใน</v>
          </cell>
        </row>
        <row r="15">
          <cell r="M15" t="str">
            <v>นักวิเคราะห์นโยบายและแผน</v>
          </cell>
        </row>
        <row r="16">
          <cell r="M16" t="str">
            <v>นักวิชาการคอมพิวเตอร์</v>
          </cell>
        </row>
        <row r="17">
          <cell r="M17" t="str">
            <v>นิติกร</v>
          </cell>
        </row>
        <row r="18">
          <cell r="M18" t="str">
            <v>เจ้าพนักงานธุรการ</v>
          </cell>
        </row>
        <row r="19">
          <cell r="M19" t="str">
            <v>เจ้าพนักงานการเงินและบัญชี</v>
          </cell>
        </row>
        <row r="20">
          <cell r="M20" t="str">
            <v>เจ้าพนักงานพัสดุ</v>
          </cell>
        </row>
      </sheetData>
      <sheetData sheetId="7"/>
      <sheetData sheetId="8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8ค(2)ไป ศธ"/>
      <sheetName val="D1"/>
      <sheetName val="D2"/>
      <sheetName val="จำนวน"/>
      <sheetName val="Sheet3"/>
      <sheetName val="Sheet6"/>
      <sheetName val="เหลือ(กลุ่ม)"/>
      <sheetName val="Sheet2"/>
    </sheetNames>
    <sheetDataSet>
      <sheetData sheetId="0">
        <row r="1">
          <cell r="M1" t="str">
            <v>สพท</v>
          </cell>
          <cell r="S1" t="str">
            <v>ศธจ.ศธภ</v>
          </cell>
        </row>
        <row r="2">
          <cell r="M2" t="str">
            <v>สพป.กระบี่</v>
          </cell>
          <cell r="S2" t="str">
            <v>กระบี่</v>
          </cell>
        </row>
        <row r="3">
          <cell r="M3" t="str">
            <v>สพป.กรุงเทพมหานคร</v>
          </cell>
          <cell r="S3" t="str">
            <v>กรุงเทพมหานคร</v>
          </cell>
        </row>
        <row r="4">
          <cell r="M4" t="str">
            <v>สพป.กาญจนบุรี เขต 1</v>
          </cell>
          <cell r="S4" t="str">
            <v>กาญจนบุรี</v>
          </cell>
        </row>
        <row r="5">
          <cell r="M5" t="str">
            <v>สพป.กาญจนบุรี เขต 2</v>
          </cell>
          <cell r="S5" t="str">
            <v>กาฬสินธุ์</v>
          </cell>
        </row>
        <row r="6">
          <cell r="M6" t="str">
            <v>สพป.กาญจนบุรี เขต 3</v>
          </cell>
          <cell r="S6" t="str">
            <v>กำแพงเพชร</v>
          </cell>
        </row>
        <row r="7">
          <cell r="M7" t="str">
            <v>สพป.กาญจนบุรี เขต 4</v>
          </cell>
          <cell r="S7" t="str">
            <v>ขอนแก่น</v>
          </cell>
        </row>
        <row r="8">
          <cell r="M8" t="str">
            <v>สพป.กาฬสินธุ์ เขต 1</v>
          </cell>
          <cell r="S8" t="str">
            <v>จันทบุรี</v>
          </cell>
        </row>
        <row r="9">
          <cell r="M9" t="str">
            <v>สพป.กาฬสินธุ์ เขต 2</v>
          </cell>
          <cell r="S9" t="str">
            <v>ฉะเชิงเทรา</v>
          </cell>
        </row>
        <row r="10">
          <cell r="M10" t="str">
            <v>สพป.กาฬสินธุ์ เขต 3</v>
          </cell>
          <cell r="S10" t="str">
            <v>ชลบุรี</v>
          </cell>
        </row>
        <row r="11">
          <cell r="M11" t="str">
            <v>สพป.กำแพงเพชร เขต 1</v>
          </cell>
          <cell r="S11" t="str">
            <v>ชัยนาท</v>
          </cell>
        </row>
        <row r="12">
          <cell r="M12" t="str">
            <v>สพป.กำแพงเพชร เขต 2</v>
          </cell>
          <cell r="S12" t="str">
            <v>ชัยภูมิ</v>
          </cell>
        </row>
        <row r="13">
          <cell r="M13" t="str">
            <v>สพป.ขอนแก่น เขต 1</v>
          </cell>
          <cell r="S13" t="str">
            <v>ชุมพร</v>
          </cell>
        </row>
        <row r="14">
          <cell r="M14" t="str">
            <v>สพป.ขอนแก่น เขต 2</v>
          </cell>
          <cell r="S14" t="str">
            <v>เชียงราย</v>
          </cell>
        </row>
        <row r="15">
          <cell r="M15" t="str">
            <v>สพป.ขอนแก่น เขต 3</v>
          </cell>
          <cell r="S15" t="str">
            <v>เชียงใหม่</v>
          </cell>
        </row>
        <row r="16">
          <cell r="M16" t="str">
            <v>สพป.ขอนแก่น เขต 4</v>
          </cell>
          <cell r="S16" t="str">
            <v>ตรัง</v>
          </cell>
        </row>
        <row r="17">
          <cell r="M17" t="str">
            <v>สพป.ขอนแก่น เขต 5</v>
          </cell>
          <cell r="S17" t="str">
            <v>ตราด</v>
          </cell>
        </row>
        <row r="18">
          <cell r="M18" t="str">
            <v>สพป.จันทบุรี เขต 1</v>
          </cell>
          <cell r="S18" t="str">
            <v>ตาก</v>
          </cell>
        </row>
        <row r="19">
          <cell r="M19" t="str">
            <v>สพป.จันทบุรี เขต 2</v>
          </cell>
          <cell r="S19" t="str">
            <v>นครนายก</v>
          </cell>
        </row>
        <row r="20">
          <cell r="M20" t="str">
            <v>สพป.ฉะเชิงเทรา เขต 1</v>
          </cell>
          <cell r="S20" t="str">
            <v>นครปฐม</v>
          </cell>
        </row>
        <row r="21">
          <cell r="M21" t="str">
            <v>สพป.ฉะเชิงเทรา เขต 2</v>
          </cell>
          <cell r="S21" t="str">
            <v>นครพนม</v>
          </cell>
        </row>
        <row r="22">
          <cell r="M22" t="str">
            <v>สพป.ชลบุรี เขต 1</v>
          </cell>
          <cell r="S22" t="str">
            <v>นครราชสีมา</v>
          </cell>
        </row>
        <row r="23">
          <cell r="M23" t="str">
            <v>สพป.ชลบุรี เขต 2</v>
          </cell>
          <cell r="S23" t="str">
            <v>นครศรีธรรมราช</v>
          </cell>
        </row>
        <row r="24">
          <cell r="M24" t="str">
            <v>สพป.ชลบุรี เขต 3</v>
          </cell>
          <cell r="S24" t="str">
            <v>นครสวรรค์</v>
          </cell>
        </row>
        <row r="25">
          <cell r="M25" t="str">
            <v>สพป.ชัยนาท</v>
          </cell>
          <cell r="S25" t="str">
            <v>นนทบุรี</v>
          </cell>
        </row>
        <row r="26">
          <cell r="M26" t="str">
            <v>สพป.ชัยภูมิ เขต 1</v>
          </cell>
          <cell r="S26" t="str">
            <v>นราธิวาส</v>
          </cell>
        </row>
        <row r="27">
          <cell r="M27" t="str">
            <v>สพป.ชัยภูมิ เขต 2</v>
          </cell>
          <cell r="S27" t="str">
            <v>น่าน</v>
          </cell>
        </row>
        <row r="28">
          <cell r="M28" t="str">
            <v>สพป.ชัยภูมิ เขต 3</v>
          </cell>
          <cell r="S28" t="str">
            <v>บึงกาฬ</v>
          </cell>
        </row>
        <row r="29">
          <cell r="M29" t="str">
            <v>สพป.ชุมพร เขต 1</v>
          </cell>
          <cell r="S29" t="str">
            <v>บุรีรัมย์</v>
          </cell>
        </row>
        <row r="30">
          <cell r="M30" t="str">
            <v>สพป.ชุมพร เขต 2</v>
          </cell>
          <cell r="S30" t="str">
            <v>ปทุมธานี</v>
          </cell>
        </row>
        <row r="31">
          <cell r="M31" t="str">
            <v>สพป.เชียงราย เขต 1</v>
          </cell>
          <cell r="S31" t="str">
            <v>ประจวบคีรีขันธ์</v>
          </cell>
        </row>
        <row r="32">
          <cell r="M32" t="str">
            <v>สพป.เชียงราย เขต 2</v>
          </cell>
          <cell r="S32" t="str">
            <v>ปราจีนบุรี</v>
          </cell>
        </row>
        <row r="33">
          <cell r="M33" t="str">
            <v>สพป.เชียงราย เขต 3</v>
          </cell>
          <cell r="S33" t="str">
            <v>ปัตตานี</v>
          </cell>
        </row>
        <row r="34">
          <cell r="M34" t="str">
            <v>สพป.เชียงราย เขต 4</v>
          </cell>
          <cell r="S34" t="str">
            <v>พระนครศรีอยุธยา</v>
          </cell>
        </row>
        <row r="35">
          <cell r="M35" t="str">
            <v>สพป.เชียงใหม่ เขต 1</v>
          </cell>
          <cell r="S35" t="str">
            <v>พะเยา</v>
          </cell>
        </row>
        <row r="36">
          <cell r="M36" t="str">
            <v>สพป.เชียงใหม่ เขต 2</v>
          </cell>
          <cell r="S36" t="str">
            <v>พังงา</v>
          </cell>
        </row>
        <row r="37">
          <cell r="M37" t="str">
            <v>สพป.เชียงใหม่ เขต 3</v>
          </cell>
          <cell r="S37" t="str">
            <v>พัทลุง</v>
          </cell>
        </row>
        <row r="38">
          <cell r="M38" t="str">
            <v>สพป.เชียงใหม่ เขต 4</v>
          </cell>
          <cell r="S38" t="str">
            <v>พิจิตร</v>
          </cell>
        </row>
        <row r="39">
          <cell r="M39" t="str">
            <v>สพป.เชียงใหม่ เขต 5</v>
          </cell>
          <cell r="S39" t="str">
            <v>พิษณุโลก</v>
          </cell>
        </row>
        <row r="40">
          <cell r="M40" t="str">
            <v>สพป.เชียงใหม่ เขต 6</v>
          </cell>
          <cell r="S40" t="str">
            <v>เพชรบุรี</v>
          </cell>
        </row>
        <row r="41">
          <cell r="M41" t="str">
            <v>สพป.ตรัง เขต 1</v>
          </cell>
          <cell r="S41" t="str">
            <v>เพชรบูรณ์</v>
          </cell>
        </row>
        <row r="42">
          <cell r="M42" t="str">
            <v>สพป.ตรัง เขต 2</v>
          </cell>
          <cell r="S42" t="str">
            <v>แพร่</v>
          </cell>
        </row>
        <row r="43">
          <cell r="M43" t="str">
            <v>สพป.ตราด</v>
          </cell>
          <cell r="S43" t="str">
            <v>ภูเก็ต</v>
          </cell>
        </row>
        <row r="44">
          <cell r="M44" t="str">
            <v>สพป.ตาก เขต 1</v>
          </cell>
          <cell r="S44" t="str">
            <v>มหาสารคาม</v>
          </cell>
        </row>
        <row r="45">
          <cell r="M45" t="str">
            <v>สพป.ตาก เขต 2</v>
          </cell>
          <cell r="S45" t="str">
            <v>มุกดาหาร</v>
          </cell>
        </row>
        <row r="46">
          <cell r="M46" t="str">
            <v>สพป.นครนายก</v>
          </cell>
          <cell r="S46" t="str">
            <v>แม่ฮ่องสอน</v>
          </cell>
        </row>
        <row r="47">
          <cell r="M47" t="str">
            <v>สพป.นครปฐม เขต 1</v>
          </cell>
          <cell r="S47" t="str">
            <v>ยโสธร</v>
          </cell>
        </row>
        <row r="48">
          <cell r="M48" t="str">
            <v>สพป.นครปฐม เขต 2</v>
          </cell>
          <cell r="S48" t="str">
            <v>ยะลา</v>
          </cell>
        </row>
        <row r="49">
          <cell r="M49" t="str">
            <v>สพป.นครพนม เขต 1</v>
          </cell>
          <cell r="S49" t="str">
            <v>ร้อยเอ็ด</v>
          </cell>
        </row>
        <row r="50">
          <cell r="M50" t="str">
            <v>สพป.นครพนม เขต 2</v>
          </cell>
          <cell r="S50" t="str">
            <v>ระนอง</v>
          </cell>
        </row>
        <row r="51">
          <cell r="M51" t="str">
            <v>สพป.นครราชสีมา เขต 1</v>
          </cell>
          <cell r="S51" t="str">
            <v>ระยอง</v>
          </cell>
        </row>
        <row r="52">
          <cell r="M52" t="str">
            <v>สพป.นครราชสีมา เขต 2</v>
          </cell>
          <cell r="S52" t="str">
            <v>ราชบุรี</v>
          </cell>
        </row>
        <row r="53">
          <cell r="M53" t="str">
            <v>สพป.นครราชสีมา เขต 3</v>
          </cell>
          <cell r="S53" t="str">
            <v>ลพบุรี</v>
          </cell>
        </row>
        <row r="54">
          <cell r="M54" t="str">
            <v>สพป.นครราชสีมา เขต 4</v>
          </cell>
          <cell r="S54" t="str">
            <v>ลำปาง</v>
          </cell>
        </row>
        <row r="55">
          <cell r="M55" t="str">
            <v>สพป.นครราชสีมา เขต 5</v>
          </cell>
          <cell r="S55" t="str">
            <v>ลำพูน</v>
          </cell>
        </row>
        <row r="56">
          <cell r="M56" t="str">
            <v>สพป.นครราชสีมา เขต 6</v>
          </cell>
          <cell r="S56" t="str">
            <v>เลย</v>
          </cell>
        </row>
        <row r="57">
          <cell r="M57" t="str">
            <v>สพป.นครราชสีมา เขต 7</v>
          </cell>
          <cell r="S57" t="str">
            <v>ศรีสะเกษ</v>
          </cell>
        </row>
        <row r="58">
          <cell r="M58" t="str">
            <v>สพป.นครศรีธรรมราช เขต 1</v>
          </cell>
          <cell r="S58" t="str">
            <v>สกลนคร</v>
          </cell>
        </row>
        <row r="59">
          <cell r="M59" t="str">
            <v>สพป.นครศรีธรรมราช เขต 2</v>
          </cell>
          <cell r="S59" t="str">
            <v>สงขลา</v>
          </cell>
        </row>
        <row r="60">
          <cell r="M60" t="str">
            <v>สพป.นครศรีธรรมราช เขต 3</v>
          </cell>
          <cell r="S60" t="str">
            <v>สตูล</v>
          </cell>
        </row>
        <row r="61">
          <cell r="M61" t="str">
            <v>สพป.นครศรีธรรมราช เขต 4</v>
          </cell>
          <cell r="S61" t="str">
            <v>สมุทรปราการ</v>
          </cell>
        </row>
        <row r="62">
          <cell r="M62" t="str">
            <v>สพป.นครสวรรค์ เขต 1</v>
          </cell>
          <cell r="S62" t="str">
            <v>สมุทรสงคราม</v>
          </cell>
        </row>
        <row r="63">
          <cell r="M63" t="str">
            <v>สพป.นครสวรรค์ เขต 2</v>
          </cell>
          <cell r="S63" t="str">
            <v>สมุทรสาคร</v>
          </cell>
        </row>
        <row r="64">
          <cell r="M64" t="str">
            <v>สพป.นครสวรรค์ เขต 3</v>
          </cell>
          <cell r="S64" t="str">
            <v>สระแก้ว</v>
          </cell>
        </row>
        <row r="65">
          <cell r="M65" t="str">
            <v>สพป.นนทบุรี เขต 1</v>
          </cell>
          <cell r="S65" t="str">
            <v>สระบุรี</v>
          </cell>
        </row>
        <row r="66">
          <cell r="M66" t="str">
            <v>สพป.นนทบุรี เขต 2</v>
          </cell>
          <cell r="S66" t="str">
            <v>สิงห์บุรี</v>
          </cell>
        </row>
        <row r="67">
          <cell r="M67" t="str">
            <v>สพป.นราธิวาส เขต 1</v>
          </cell>
          <cell r="S67" t="str">
            <v>สุโขทัย</v>
          </cell>
        </row>
        <row r="68">
          <cell r="M68" t="str">
            <v>สพป.นราธิวาส เขต 2</v>
          </cell>
          <cell r="S68" t="str">
            <v>สุพรรณบุรี</v>
          </cell>
        </row>
        <row r="69">
          <cell r="M69" t="str">
            <v>สพป.นราธิวาส เขต 3</v>
          </cell>
          <cell r="S69" t="str">
            <v>สุราษฎร์ธานี</v>
          </cell>
        </row>
        <row r="70">
          <cell r="M70" t="str">
            <v>สพป.น่าน เขต 1</v>
          </cell>
          <cell r="S70" t="str">
            <v>สุรินทร์</v>
          </cell>
        </row>
        <row r="71">
          <cell r="M71" t="str">
            <v>สพป.น่าน เขต 2</v>
          </cell>
          <cell r="S71" t="str">
            <v>หนองคาย</v>
          </cell>
        </row>
        <row r="72">
          <cell r="M72" t="str">
            <v>สพป.บึงกาฬ</v>
          </cell>
          <cell r="S72" t="str">
            <v>หนองบัวลำภู</v>
          </cell>
        </row>
        <row r="73">
          <cell r="M73" t="str">
            <v>สพป.บุรีรัมย์ เขต 1</v>
          </cell>
          <cell r="S73" t="str">
            <v>อ่างทอง</v>
          </cell>
        </row>
        <row r="74">
          <cell r="M74" t="str">
            <v>สพป.บุรีรัมย์ เขต 2</v>
          </cell>
          <cell r="S74" t="str">
            <v>อำนาจเจริญ</v>
          </cell>
        </row>
        <row r="75">
          <cell r="M75" t="str">
            <v>สพป.บุรีรัมย์ เขต 3</v>
          </cell>
          <cell r="S75" t="str">
            <v>อุดรธานี</v>
          </cell>
        </row>
        <row r="76">
          <cell r="M76" t="str">
            <v>สพป.บุรีรัมย์ เขต 4</v>
          </cell>
          <cell r="S76" t="str">
            <v>อุตรดิตถ์</v>
          </cell>
        </row>
        <row r="77">
          <cell r="M77" t="str">
            <v>สพป.ปทุมธานี เขต 1</v>
          </cell>
          <cell r="S77" t="str">
            <v>อุทัยธานี</v>
          </cell>
        </row>
        <row r="78">
          <cell r="M78" t="str">
            <v>สพป.ปทุมธานี เขต 2</v>
          </cell>
          <cell r="S78" t="str">
            <v>อุบลราชธานี</v>
          </cell>
        </row>
        <row r="79">
          <cell r="M79" t="str">
            <v>สพป.ประจวบคีรีขันธ์ เขต 1</v>
          </cell>
          <cell r="S79" t="str">
            <v>ภาค 1</v>
          </cell>
        </row>
        <row r="80">
          <cell r="M80" t="str">
            <v>สพป.ประจวบคีรีขันธ์ เขต 2</v>
          </cell>
          <cell r="S80" t="str">
            <v>ภาค 2</v>
          </cell>
        </row>
        <row r="81">
          <cell r="M81" t="str">
            <v>สพป.ปราจีนบุรี เขต 1</v>
          </cell>
          <cell r="S81" t="str">
            <v>ภาค 3</v>
          </cell>
        </row>
        <row r="82">
          <cell r="M82" t="str">
            <v>สพป.ปราจีนบุรี เขต 2</v>
          </cell>
          <cell r="S82" t="str">
            <v>ภาค 4</v>
          </cell>
        </row>
        <row r="83">
          <cell r="M83" t="str">
            <v>สพป.ปัตตานี เขต 1</v>
          </cell>
          <cell r="S83" t="str">
            <v>ภาค 5</v>
          </cell>
        </row>
        <row r="84">
          <cell r="M84" t="str">
            <v>สพป.ปัตตานี เขต 2</v>
          </cell>
          <cell r="S84" t="str">
            <v>ภาค 6</v>
          </cell>
        </row>
        <row r="85">
          <cell r="M85" t="str">
            <v>สพป.ปัตตานี เขต 3</v>
          </cell>
          <cell r="S85" t="str">
            <v>ภาค 7</v>
          </cell>
        </row>
        <row r="86">
          <cell r="M86" t="str">
            <v>สพป.พระนครศรีอยุธยา เขต 1</v>
          </cell>
          <cell r="S86" t="str">
            <v>ภาค 8</v>
          </cell>
        </row>
        <row r="87">
          <cell r="M87" t="str">
            <v>สพป.พระนครศรีอยุธยา เขต 2</v>
          </cell>
          <cell r="S87" t="str">
            <v>ภาค 9</v>
          </cell>
        </row>
        <row r="88">
          <cell r="M88" t="str">
            <v>สพป.พะเยา เขต 1</v>
          </cell>
          <cell r="S88" t="str">
            <v>ภาค 10</v>
          </cell>
        </row>
        <row r="89">
          <cell r="M89" t="str">
            <v>สพป.พะเยา เขต 2</v>
          </cell>
          <cell r="S89" t="str">
            <v>ภาค 11</v>
          </cell>
        </row>
        <row r="90">
          <cell r="M90" t="str">
            <v>สพป.พังงา</v>
          </cell>
          <cell r="S90" t="str">
            <v>ภาค 12</v>
          </cell>
        </row>
        <row r="91">
          <cell r="M91" t="str">
            <v>สพป.พัทลุง เขต 1</v>
          </cell>
          <cell r="S91" t="str">
            <v>ภาค 13</v>
          </cell>
        </row>
        <row r="92">
          <cell r="M92" t="str">
            <v>สพป.พัทลุง เขต 2</v>
          </cell>
          <cell r="S92" t="str">
            <v>ภาค 14</v>
          </cell>
        </row>
        <row r="93">
          <cell r="M93" t="str">
            <v>สพป.พิจิตร เขต 1</v>
          </cell>
          <cell r="S93" t="str">
            <v>ภาค 15</v>
          </cell>
        </row>
        <row r="94">
          <cell r="M94" t="str">
            <v>สพป.พิจิตร เขต 2</v>
          </cell>
          <cell r="S94" t="str">
            <v>ภาค 16</v>
          </cell>
        </row>
        <row r="95">
          <cell r="M95" t="str">
            <v>สพป.พิษณุโลก เขต 1</v>
          </cell>
          <cell r="S95" t="str">
            <v>ภาค 17</v>
          </cell>
        </row>
        <row r="96">
          <cell r="M96" t="str">
            <v>สพป.พิษณุโลก เขต 2</v>
          </cell>
          <cell r="S96" t="str">
            <v>ภาค 18</v>
          </cell>
        </row>
        <row r="97">
          <cell r="M97" t="str">
            <v>สพป.พิษณุโลก เขต 3</v>
          </cell>
        </row>
        <row r="98">
          <cell r="M98" t="str">
            <v>สพป.เพชรบุรี เขต 1</v>
          </cell>
        </row>
        <row r="99">
          <cell r="M99" t="str">
            <v>สพป.เพชรบุรี เขต 2</v>
          </cell>
        </row>
        <row r="100">
          <cell r="M100" t="str">
            <v>สพป.เพชรบูรณ์ เขต 1</v>
          </cell>
        </row>
        <row r="101">
          <cell r="M101" t="str">
            <v>สพป.เพชรบูรณ์ เขต 2</v>
          </cell>
        </row>
        <row r="102">
          <cell r="M102" t="str">
            <v>สพป.เพชรบูรณ์ เขต 3</v>
          </cell>
        </row>
        <row r="103">
          <cell r="M103" t="str">
            <v>สพป.แพร่ เขต 1</v>
          </cell>
        </row>
        <row r="104">
          <cell r="M104" t="str">
            <v>สพป.แพร่ เขต 2</v>
          </cell>
        </row>
        <row r="105">
          <cell r="M105" t="str">
            <v>สพป.ภูเก็ต</v>
          </cell>
        </row>
        <row r="106">
          <cell r="M106" t="str">
            <v>สพป.มหาสารคาม เขต 1</v>
          </cell>
        </row>
        <row r="107">
          <cell r="M107" t="str">
            <v>สพป.มหาสารคาม เขต 2</v>
          </cell>
        </row>
        <row r="108">
          <cell r="M108" t="str">
            <v>สพป.มหาสารคาม เขต 3</v>
          </cell>
        </row>
        <row r="109">
          <cell r="M109" t="str">
            <v>สพป.มุกดาหาร</v>
          </cell>
        </row>
        <row r="110">
          <cell r="M110" t="str">
            <v>สพป.แม่ฮ่องสอน เขต 1</v>
          </cell>
        </row>
        <row r="111">
          <cell r="M111" t="str">
            <v>สพป.แม่ฮ่องสอน เขต 2</v>
          </cell>
        </row>
        <row r="112">
          <cell r="M112" t="str">
            <v>สพป.ยโสธร เขต 1</v>
          </cell>
        </row>
        <row r="113">
          <cell r="M113" t="str">
            <v>สพป.ยโสธร เขต 2</v>
          </cell>
        </row>
        <row r="114">
          <cell r="M114" t="str">
            <v>สพป.ยะลา เขต 1</v>
          </cell>
        </row>
        <row r="115">
          <cell r="M115" t="str">
            <v>สพป.ยะลา เขต 2</v>
          </cell>
        </row>
        <row r="116">
          <cell r="M116" t="str">
            <v>สพป.ยะลา เขต 3</v>
          </cell>
        </row>
        <row r="117">
          <cell r="M117" t="str">
            <v>สพป.ร้อยเอ็ด เขต 1</v>
          </cell>
        </row>
        <row r="118">
          <cell r="M118" t="str">
            <v>สพป.ร้อยเอ็ด เขต 2</v>
          </cell>
        </row>
        <row r="119">
          <cell r="M119" t="str">
            <v>สพป.ร้อยเอ็ด เขต 3</v>
          </cell>
        </row>
        <row r="120">
          <cell r="M120" t="str">
            <v>สพป.ระนอง</v>
          </cell>
        </row>
        <row r="121">
          <cell r="M121" t="str">
            <v>สพป.ระยอง เขต 1</v>
          </cell>
        </row>
        <row r="122">
          <cell r="M122" t="str">
            <v>สพป.ระยอง เขต 2</v>
          </cell>
        </row>
        <row r="123">
          <cell r="M123" t="str">
            <v>สพป.ราชบุรี เขต 1</v>
          </cell>
        </row>
        <row r="124">
          <cell r="M124" t="str">
            <v>สพป.ราชบุรี เขต 2</v>
          </cell>
        </row>
        <row r="125">
          <cell r="M125" t="str">
            <v>สพป.ลพบุรี เขต 1</v>
          </cell>
        </row>
        <row r="126">
          <cell r="M126" t="str">
            <v>สพป.ลพบุรี เขต 2</v>
          </cell>
        </row>
        <row r="127">
          <cell r="M127" t="str">
            <v>สพป.ลำปาง เขต 1</v>
          </cell>
        </row>
        <row r="128">
          <cell r="M128" t="str">
            <v>สพป.ลำปาง เขต 2</v>
          </cell>
        </row>
        <row r="129">
          <cell r="M129" t="str">
            <v>สพป.ลำปาง เขต 3</v>
          </cell>
        </row>
        <row r="130">
          <cell r="M130" t="str">
            <v>สพป.ลำพูน เขต 1</v>
          </cell>
        </row>
        <row r="131">
          <cell r="M131" t="str">
            <v>สพป.ลำพูน เขต 2</v>
          </cell>
        </row>
        <row r="132">
          <cell r="M132" t="str">
            <v>สพป.เลย เขต 1</v>
          </cell>
        </row>
        <row r="133">
          <cell r="M133" t="str">
            <v>สพป.เลย เขต 2</v>
          </cell>
        </row>
        <row r="134">
          <cell r="M134" t="str">
            <v>สพป.เลย เขต 3</v>
          </cell>
        </row>
        <row r="135">
          <cell r="M135" t="str">
            <v>สพป.ศรีสะเกษ เขต 1</v>
          </cell>
        </row>
        <row r="136">
          <cell r="M136" t="str">
            <v>สพป.ศรีสะเกษ เขต 2</v>
          </cell>
        </row>
        <row r="137">
          <cell r="M137" t="str">
            <v>สพป.ศรีสะเกษ เขต 3</v>
          </cell>
        </row>
        <row r="138">
          <cell r="M138" t="str">
            <v>สพป.ศรีสะเกษ เขต 4</v>
          </cell>
        </row>
        <row r="139">
          <cell r="M139" t="str">
            <v>สพป.สกลนคร เขต 1</v>
          </cell>
        </row>
        <row r="140">
          <cell r="M140" t="str">
            <v>สพป.สกลนคร เขต 2</v>
          </cell>
        </row>
        <row r="141">
          <cell r="M141" t="str">
            <v>สพป.สกลนคร เขต 3</v>
          </cell>
        </row>
        <row r="142">
          <cell r="M142" t="str">
            <v>สพป.สงขลา เขต 1</v>
          </cell>
        </row>
        <row r="143">
          <cell r="M143" t="str">
            <v>สพป.สงขลา เขต 2</v>
          </cell>
        </row>
        <row r="144">
          <cell r="M144" t="str">
            <v>สพป.สงขลา เขต 3</v>
          </cell>
        </row>
        <row r="145">
          <cell r="M145" t="str">
            <v>สพป.สตูล</v>
          </cell>
        </row>
        <row r="146">
          <cell r="M146" t="str">
            <v>สพป.สมุทรปราการ เขต 1</v>
          </cell>
        </row>
        <row r="147">
          <cell r="M147" t="str">
            <v>สพป.สมุทรปราการ เขต 2</v>
          </cell>
        </row>
        <row r="148">
          <cell r="M148" t="str">
            <v>สพป.สมุทรสงคราม</v>
          </cell>
        </row>
        <row r="149">
          <cell r="M149" t="str">
            <v>สพป.สมุทรสาคร</v>
          </cell>
        </row>
        <row r="150">
          <cell r="M150" t="str">
            <v>สพป.สระแก้ว เขต 1</v>
          </cell>
        </row>
        <row r="151">
          <cell r="M151" t="str">
            <v>สพป.สระแก้ว เขต 2</v>
          </cell>
        </row>
        <row r="152">
          <cell r="M152" t="str">
            <v>สพป.สระบุรี เขต 1</v>
          </cell>
        </row>
        <row r="153">
          <cell r="M153" t="str">
            <v>สพป.สระบุรี เขต 2</v>
          </cell>
        </row>
        <row r="154">
          <cell r="M154" t="str">
            <v>สพป.สิงห์บุรี</v>
          </cell>
        </row>
        <row r="155">
          <cell r="M155" t="str">
            <v>สพป.สุโขทัย เขต 1</v>
          </cell>
        </row>
        <row r="156">
          <cell r="M156" t="str">
            <v>สพป.สุโขทัย เขต 2</v>
          </cell>
        </row>
        <row r="157">
          <cell r="M157" t="str">
            <v>สพป.สุพรรณบุรี เขต 1</v>
          </cell>
        </row>
        <row r="158">
          <cell r="M158" t="str">
            <v>สพป.สุพรรณบุรี เขต 2</v>
          </cell>
        </row>
        <row r="159">
          <cell r="M159" t="str">
            <v>สพป.สุพรรณบุรี เขต 3</v>
          </cell>
        </row>
        <row r="160">
          <cell r="M160" t="str">
            <v>สพป.สุราษฎร์ธานี เขต 1</v>
          </cell>
        </row>
        <row r="161">
          <cell r="M161" t="str">
            <v>สพป.สุราษฎร์ธานี เขต 2</v>
          </cell>
        </row>
        <row r="162">
          <cell r="M162" t="str">
            <v>สพป.สุราษฎร์ธานี เขต 3</v>
          </cell>
        </row>
        <row r="163">
          <cell r="M163" t="str">
            <v>สพป.สุรินทร์ เขต 1</v>
          </cell>
        </row>
        <row r="164">
          <cell r="M164" t="str">
            <v>สพป.สุรินทร์ เขต 2</v>
          </cell>
        </row>
        <row r="165">
          <cell r="M165" t="str">
            <v>สพป.สุรินทร์ เขต 3</v>
          </cell>
        </row>
        <row r="166">
          <cell r="M166" t="str">
            <v>สพป.หนองคาย เขต 1</v>
          </cell>
        </row>
        <row r="167">
          <cell r="M167" t="str">
            <v>สพป.หนองคาย เขต 2</v>
          </cell>
        </row>
        <row r="168">
          <cell r="M168" t="str">
            <v>สพป.หนองบัวลำภู เขต 1</v>
          </cell>
        </row>
        <row r="169">
          <cell r="M169" t="str">
            <v>สพป.หนองบัวลำภู เขต 2</v>
          </cell>
        </row>
        <row r="170">
          <cell r="M170" t="str">
            <v>สพป.อ่างทอง</v>
          </cell>
        </row>
        <row r="171">
          <cell r="M171" t="str">
            <v>สพป.อำนาจเจริญ</v>
          </cell>
        </row>
        <row r="172">
          <cell r="M172" t="str">
            <v>สพป.อุดรธานี เขต 1</v>
          </cell>
        </row>
        <row r="173">
          <cell r="M173" t="str">
            <v>สพป.อุดรธานี เขต 2</v>
          </cell>
        </row>
        <row r="174">
          <cell r="M174" t="str">
            <v>สพป.อุดรธานี เขต 3</v>
          </cell>
        </row>
        <row r="175">
          <cell r="M175" t="str">
            <v>สพป.อุดรธานี เขต 4</v>
          </cell>
        </row>
        <row r="176">
          <cell r="M176" t="str">
            <v>สพป.อุตรดิตถ์ เขต 1</v>
          </cell>
        </row>
        <row r="177">
          <cell r="M177" t="str">
            <v>สพป.อุตรดิตถ์ เขต 2</v>
          </cell>
        </row>
        <row r="178">
          <cell r="M178" t="str">
            <v>สพป.อุทัยธานี เขต 1</v>
          </cell>
        </row>
        <row r="179">
          <cell r="M179" t="str">
            <v>สพป.อุทัยธานี เขต 2</v>
          </cell>
        </row>
        <row r="180">
          <cell r="M180" t="str">
            <v>สพป.อุบลราชธานี เขต 1</v>
          </cell>
        </row>
        <row r="181">
          <cell r="M181" t="str">
            <v>สพป.อุบลราชธานี เขต 2</v>
          </cell>
        </row>
        <row r="182">
          <cell r="M182" t="str">
            <v>สพป.อุบลราชธานี เขต 3</v>
          </cell>
        </row>
        <row r="183">
          <cell r="M183" t="str">
            <v>สพป.อุบลราชธานี เขต 4</v>
          </cell>
        </row>
        <row r="184">
          <cell r="M184" t="str">
            <v>สพป.อุบลราชธานี เขต 5</v>
          </cell>
        </row>
        <row r="185">
          <cell r="M185" t="str">
            <v>สพม. เขต  1</v>
          </cell>
        </row>
        <row r="186">
          <cell r="M186" t="str">
            <v>สพม. เขต  2</v>
          </cell>
        </row>
        <row r="187">
          <cell r="M187" t="str">
            <v>สพม. เขต  3</v>
          </cell>
        </row>
        <row r="188">
          <cell r="M188" t="str">
            <v>สพม. เขต  4</v>
          </cell>
        </row>
        <row r="189">
          <cell r="M189" t="str">
            <v>สพม. เขต  5</v>
          </cell>
        </row>
        <row r="190">
          <cell r="M190" t="str">
            <v>สพม. เขต  6</v>
          </cell>
        </row>
        <row r="191">
          <cell r="M191" t="str">
            <v>สพม. เขต  7</v>
          </cell>
        </row>
        <row r="192">
          <cell r="M192" t="str">
            <v>สพม. เขต  8</v>
          </cell>
        </row>
        <row r="193">
          <cell r="M193" t="str">
            <v>สพม. เขต  9</v>
          </cell>
        </row>
        <row r="194">
          <cell r="M194" t="str">
            <v>สพม. เขต 10</v>
          </cell>
        </row>
        <row r="195">
          <cell r="M195" t="str">
            <v>สพม. เขต 11</v>
          </cell>
        </row>
        <row r="196">
          <cell r="M196" t="str">
            <v>สพม. เขต 12</v>
          </cell>
        </row>
        <row r="197">
          <cell r="M197" t="str">
            <v>สพม. เขต 13</v>
          </cell>
        </row>
        <row r="198">
          <cell r="M198" t="str">
            <v>สพม. เขต 14</v>
          </cell>
        </row>
        <row r="199">
          <cell r="M199" t="str">
            <v>สพม. เขต 15</v>
          </cell>
        </row>
        <row r="200">
          <cell r="M200" t="str">
            <v>สพม. เขต 16</v>
          </cell>
        </row>
        <row r="201">
          <cell r="M201" t="str">
            <v>สพม. เขต 17</v>
          </cell>
        </row>
        <row r="202">
          <cell r="M202" t="str">
            <v>สพม. เขต 18</v>
          </cell>
        </row>
        <row r="203">
          <cell r="M203" t="str">
            <v>สพม. เขต 19</v>
          </cell>
        </row>
        <row r="204">
          <cell r="M204" t="str">
            <v>สพม. เขต 20</v>
          </cell>
        </row>
        <row r="205">
          <cell r="M205" t="str">
            <v>สพม. เขต 21</v>
          </cell>
        </row>
        <row r="206">
          <cell r="M206" t="str">
            <v>สพม. เขต 22</v>
          </cell>
        </row>
        <row r="207">
          <cell r="M207" t="str">
            <v>สพม. เขต 23</v>
          </cell>
        </row>
        <row r="208">
          <cell r="M208" t="str">
            <v>สพม. เขต 24</v>
          </cell>
        </row>
        <row r="209">
          <cell r="M209" t="str">
            <v>สพม. เขต 25</v>
          </cell>
        </row>
        <row r="210">
          <cell r="M210" t="str">
            <v>สพม. เขต 26</v>
          </cell>
        </row>
        <row r="211">
          <cell r="M211" t="str">
            <v>สพม. เขต 27</v>
          </cell>
        </row>
        <row r="212">
          <cell r="M212" t="str">
            <v>สพม. เขต 28</v>
          </cell>
        </row>
        <row r="213">
          <cell r="M213" t="str">
            <v>สพม. เขต 29</v>
          </cell>
        </row>
        <row r="214">
          <cell r="M214" t="str">
            <v>สพม. เขต 30</v>
          </cell>
        </row>
        <row r="215">
          <cell r="M215" t="str">
            <v>สพม. เขต 31</v>
          </cell>
        </row>
        <row r="216">
          <cell r="M216" t="str">
            <v>สพม. เขต 32</v>
          </cell>
        </row>
        <row r="217">
          <cell r="M217" t="str">
            <v>สพม. เขต 33</v>
          </cell>
        </row>
        <row r="218">
          <cell r="M218" t="str">
            <v>สพม. เขต 34</v>
          </cell>
        </row>
        <row r="219">
          <cell r="M219" t="str">
            <v>สพม. เขต 35</v>
          </cell>
        </row>
        <row r="220">
          <cell r="M220" t="str">
            <v>สพม. เขต 36</v>
          </cell>
        </row>
        <row r="221">
          <cell r="M221" t="str">
            <v>สพม. เขต 37</v>
          </cell>
        </row>
        <row r="222">
          <cell r="M222" t="str">
            <v>สพม. เขต 38</v>
          </cell>
        </row>
        <row r="223">
          <cell r="M223" t="str">
            <v>สพม. เขต 39</v>
          </cell>
        </row>
        <row r="224">
          <cell r="M224" t="str">
            <v>สพม. เขต 40</v>
          </cell>
        </row>
        <row r="225">
          <cell r="M225" t="str">
            <v>สพม. เขต 41</v>
          </cell>
        </row>
        <row r="226">
          <cell r="M226" t="str">
            <v>สพม. เขต 42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กคศ.คปร.2"/>
      <sheetName val="กคศ.คปร.3"/>
      <sheetName val="กคศ.คปร.4(2)"/>
      <sheetName val="กคศ.คปร.5(2)"/>
      <sheetName val="รวม2"/>
      <sheetName val="รวม1"/>
      <sheetName val="Sheet1"/>
      <sheetName val="สรุปเกษียณ"/>
      <sheetName val="sumอัตรา"/>
      <sheetName val="province"/>
      <sheetName val="total"/>
      <sheetName val="กษ59จากฐาน"/>
      <sheetName val="sum"/>
      <sheetName val="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2">
          <cell r="J2" t="str">
            <v>ไม่มีวิทยฐานะ</v>
          </cell>
          <cell r="N2" t="str">
            <v>คผช.</v>
          </cell>
        </row>
        <row r="3">
          <cell r="I3" t="str">
            <v>สพป.กระบี่</v>
          </cell>
          <cell r="J3" t="str">
            <v>ชำนาญการ</v>
          </cell>
          <cell r="N3" t="str">
            <v>คศ.1</v>
          </cell>
        </row>
        <row r="4">
          <cell r="I4" t="str">
            <v>สพป.กรุงเทพมหานคร</v>
          </cell>
          <cell r="J4" t="str">
            <v>ชำนาญการพิเศษ</v>
          </cell>
          <cell r="N4" t="str">
            <v>คศ.2</v>
          </cell>
        </row>
        <row r="5">
          <cell r="I5" t="str">
            <v>สพป.กาญจนบุรี เขต 1</v>
          </cell>
          <cell r="J5" t="str">
            <v>เชี่ยวชาญ</v>
          </cell>
          <cell r="N5" t="str">
            <v>คศ.3</v>
          </cell>
        </row>
        <row r="6">
          <cell r="I6" t="str">
            <v>สพป.กาญจนบุรี เขต 2</v>
          </cell>
          <cell r="J6" t="str">
            <v>เชี่ยวชาญพิเศษ</v>
          </cell>
          <cell r="N6" t="str">
            <v>คศ.4</v>
          </cell>
        </row>
        <row r="7">
          <cell r="I7" t="str">
            <v>สพป.กาญจนบุรี เขต 3</v>
          </cell>
          <cell r="N7" t="str">
            <v>คศ.5</v>
          </cell>
        </row>
        <row r="8">
          <cell r="I8" t="str">
            <v>สพป.กาญจนบุรี เขต 4</v>
          </cell>
          <cell r="N8" t="str">
            <v>ปฏิบัติการ</v>
          </cell>
        </row>
        <row r="9">
          <cell r="I9" t="str">
            <v>สพป.กาฬสินธุ์ เขต 1</v>
          </cell>
          <cell r="N9" t="str">
            <v>ชำนาญการ</v>
          </cell>
        </row>
        <row r="10">
          <cell r="I10" t="str">
            <v>สพป.กาฬสินธุ์ เขต 2</v>
          </cell>
          <cell r="N10" t="str">
            <v>ชำนาญการพิเศษ</v>
          </cell>
        </row>
        <row r="11">
          <cell r="I11" t="str">
            <v>สพป.กาฬสินธุ์ เขต 3</v>
          </cell>
          <cell r="N11" t="str">
            <v>ปฏิบัติการ/ชำนาญการ</v>
          </cell>
        </row>
        <row r="12">
          <cell r="I12" t="str">
            <v>สพป.กำแพงเพชร เขต 1</v>
          </cell>
          <cell r="N12" t="str">
            <v>ชำนาญการ/ชำนาญการพิเศษ</v>
          </cell>
        </row>
        <row r="13">
          <cell r="I13" t="str">
            <v>สพป.กำแพงเพชร เขต 2</v>
          </cell>
          <cell r="N13" t="str">
            <v>ปฏิบัติงาน</v>
          </cell>
        </row>
        <row r="14">
          <cell r="I14" t="str">
            <v>สพป.ขอนแก่น เขต 1</v>
          </cell>
          <cell r="N14" t="str">
            <v>ชำนาญงาน</v>
          </cell>
        </row>
        <row r="15">
          <cell r="I15" t="str">
            <v>สพป.ขอนแก่น เขต 2</v>
          </cell>
          <cell r="N15" t="str">
            <v>อาวุโส</v>
          </cell>
        </row>
        <row r="16">
          <cell r="I16" t="str">
            <v>สพป.ขอนแก่น เขต 3</v>
          </cell>
          <cell r="N16" t="str">
            <v>ปฏิบัติงาน/ชำนาญงาน</v>
          </cell>
        </row>
        <row r="17">
          <cell r="I17" t="str">
            <v>สพป.ขอนแก่น เขต 4</v>
          </cell>
          <cell r="N17" t="str">
            <v>ชำนาญงาน/อาวุโส</v>
          </cell>
        </row>
        <row r="18">
          <cell r="I18" t="str">
            <v>สพป.ขอนแก่น เขต 5</v>
          </cell>
        </row>
        <row r="19">
          <cell r="I19" t="str">
            <v>สพป.จันทบุรี เขต 1</v>
          </cell>
        </row>
        <row r="20">
          <cell r="I20" t="str">
            <v>สพป.จันทบุรี เขต 2</v>
          </cell>
        </row>
        <row r="21">
          <cell r="I21" t="str">
            <v>สพป.ฉะเชิงเทรา เขต 1</v>
          </cell>
        </row>
        <row r="22">
          <cell r="I22" t="str">
            <v>สพป.ฉะเชิงเทรา เขต 2</v>
          </cell>
        </row>
        <row r="23">
          <cell r="I23" t="str">
            <v>สพป.ชลบุรี เขต 1</v>
          </cell>
        </row>
        <row r="24">
          <cell r="I24" t="str">
            <v>สพป.ชลบุรี เขต 2</v>
          </cell>
        </row>
        <row r="25">
          <cell r="I25" t="str">
            <v>สพป.ชลบุรี เขต 3</v>
          </cell>
        </row>
        <row r="26">
          <cell r="I26" t="str">
            <v>สพป.ชัยนาท</v>
          </cell>
        </row>
        <row r="27">
          <cell r="I27" t="str">
            <v>สพป.ชัยภูมิ เขต 1</v>
          </cell>
        </row>
        <row r="28">
          <cell r="I28" t="str">
            <v>สพป.ชัยภูมิ เขต 2</v>
          </cell>
        </row>
        <row r="29">
          <cell r="I29" t="str">
            <v>สพป.ชัยภูมิ เขต 3</v>
          </cell>
        </row>
        <row r="30">
          <cell r="I30" t="str">
            <v>สพป.ชุมพร เขต 1</v>
          </cell>
        </row>
        <row r="31">
          <cell r="I31" t="str">
            <v>สพป.ชุมพร เขต 2</v>
          </cell>
        </row>
        <row r="32">
          <cell r="I32" t="str">
            <v>สพป.เชียงราย เขต 1</v>
          </cell>
        </row>
        <row r="33">
          <cell r="I33" t="str">
            <v>สพป.เชียงราย เขต 2</v>
          </cell>
        </row>
        <row r="34">
          <cell r="I34" t="str">
            <v>สพป.เชียงราย เขต 3</v>
          </cell>
        </row>
        <row r="35">
          <cell r="I35" t="str">
            <v>สพป.เชียงราย เขต 4</v>
          </cell>
        </row>
        <row r="36">
          <cell r="I36" t="str">
            <v>สพป.เชียงใหม่ เขต 1</v>
          </cell>
        </row>
        <row r="37">
          <cell r="I37" t="str">
            <v>สพป.เชียงใหม่ เขต 2</v>
          </cell>
        </row>
        <row r="38">
          <cell r="I38" t="str">
            <v>สพป.เชียงใหม่ เขต 3</v>
          </cell>
        </row>
        <row r="39">
          <cell r="I39" t="str">
            <v>สพป.เชียงใหม่ เขต 4</v>
          </cell>
        </row>
        <row r="40">
          <cell r="I40" t="str">
            <v>สพป.เชียงใหม่ เขต 5</v>
          </cell>
        </row>
        <row r="41">
          <cell r="I41" t="str">
            <v>สพป.เชียงใหม่ เขต 6</v>
          </cell>
        </row>
        <row r="42">
          <cell r="I42" t="str">
            <v>สพป.ตรัง เขต 1</v>
          </cell>
        </row>
        <row r="43">
          <cell r="I43" t="str">
            <v>สพป.ตรัง เขต 2</v>
          </cell>
        </row>
        <row r="44">
          <cell r="I44" t="str">
            <v>สพป.ตราด</v>
          </cell>
        </row>
        <row r="45">
          <cell r="I45" t="str">
            <v>สพป.ตาก เขต 1</v>
          </cell>
        </row>
        <row r="46">
          <cell r="I46" t="str">
            <v>สพป.ตาก เขต 2</v>
          </cell>
        </row>
        <row r="47">
          <cell r="I47" t="str">
            <v>สพป.นครนายก</v>
          </cell>
        </row>
        <row r="48">
          <cell r="I48" t="str">
            <v>สพป.นครปฐม เขต 1</v>
          </cell>
        </row>
        <row r="49">
          <cell r="I49" t="str">
            <v>สพป.นครปฐม เขต 2</v>
          </cell>
        </row>
        <row r="50">
          <cell r="I50" t="str">
            <v>สพป.นครพนม เขต 1</v>
          </cell>
        </row>
        <row r="51">
          <cell r="I51" t="str">
            <v>สพป.นครพนม เขต 2</v>
          </cell>
        </row>
        <row r="52">
          <cell r="I52" t="str">
            <v>สพป.นครราชสีมา เขต 1</v>
          </cell>
        </row>
        <row r="53">
          <cell r="I53" t="str">
            <v>สพป.นครราชสีมา เขต 2</v>
          </cell>
        </row>
        <row r="54">
          <cell r="I54" t="str">
            <v>สพป.นครราชสีมา เขต 3</v>
          </cell>
        </row>
        <row r="55">
          <cell r="I55" t="str">
            <v>สพป.นครราชสีมา เขต 4</v>
          </cell>
        </row>
        <row r="56">
          <cell r="I56" t="str">
            <v>สพป.นครราชสีมา เขต 5</v>
          </cell>
        </row>
        <row r="57">
          <cell r="I57" t="str">
            <v>สพป.นครราชสีมา เขต 6</v>
          </cell>
        </row>
        <row r="58">
          <cell r="I58" t="str">
            <v>สพป.นครราชสีมา เขต 7</v>
          </cell>
        </row>
        <row r="59">
          <cell r="I59" t="str">
            <v>สพป.นครศรีธรรมราช เขต 1</v>
          </cell>
        </row>
        <row r="60">
          <cell r="I60" t="str">
            <v>สพป.นครศรีธรรมราช เขต 2</v>
          </cell>
        </row>
        <row r="61">
          <cell r="I61" t="str">
            <v>สพป.นครศรีธรรมราช เขต 3</v>
          </cell>
        </row>
        <row r="62">
          <cell r="I62" t="str">
            <v>สพป.นครศรีธรรมราช เขต 4</v>
          </cell>
        </row>
        <row r="63">
          <cell r="I63" t="str">
            <v>สพป.นครสวรรค์ เขต 1</v>
          </cell>
        </row>
        <row r="64">
          <cell r="I64" t="str">
            <v>สพป.นครสวรรค์ เขต 2</v>
          </cell>
        </row>
        <row r="65">
          <cell r="I65" t="str">
            <v>สพป.นครสวรรค์ เขต 3</v>
          </cell>
        </row>
        <row r="66">
          <cell r="I66" t="str">
            <v>สพป.นนทบุรี เขต 1</v>
          </cell>
        </row>
        <row r="67">
          <cell r="I67" t="str">
            <v>สพป.นนทบุรี เขต 2</v>
          </cell>
        </row>
        <row r="68">
          <cell r="I68" t="str">
            <v>สพป.นราธิวาส เขต 1</v>
          </cell>
        </row>
        <row r="69">
          <cell r="I69" t="str">
            <v>สพป.นราธิวาส เขต 2</v>
          </cell>
        </row>
        <row r="70">
          <cell r="I70" t="str">
            <v>สพป.นราธิวาส เขต 3</v>
          </cell>
        </row>
        <row r="71">
          <cell r="I71" t="str">
            <v>สพป.น่าน เขต 1</v>
          </cell>
        </row>
        <row r="72">
          <cell r="I72" t="str">
            <v>สพป.น่าน เขต 2</v>
          </cell>
        </row>
        <row r="73">
          <cell r="I73" t="str">
            <v>สพป.บึงกาฬ</v>
          </cell>
        </row>
        <row r="74">
          <cell r="I74" t="str">
            <v>สพป.บุรีรัมย์ เขต 1</v>
          </cell>
        </row>
        <row r="75">
          <cell r="I75" t="str">
            <v>สพป.บุรีรัมย์ เขต 2</v>
          </cell>
        </row>
        <row r="76">
          <cell r="I76" t="str">
            <v>สพป.บุรีรัมย์ เขต 3</v>
          </cell>
        </row>
        <row r="77">
          <cell r="I77" t="str">
            <v>สพป.บุรีรัมย์ เขต 4</v>
          </cell>
        </row>
        <row r="78">
          <cell r="I78" t="str">
            <v>สพป.ปทุมธานี เขต 1</v>
          </cell>
        </row>
        <row r="79">
          <cell r="I79" t="str">
            <v>สพป.ปทุมธานี เขต 2</v>
          </cell>
        </row>
        <row r="80">
          <cell r="I80" t="str">
            <v>สพป.ประจวบคีรีขันธ์ เขต 1</v>
          </cell>
        </row>
        <row r="81">
          <cell r="I81" t="str">
            <v>สพป.ประจวบคีรีขันธ์ เขต 2</v>
          </cell>
        </row>
        <row r="82">
          <cell r="I82" t="str">
            <v>สพป.ปราจีนบุรี เขต 1</v>
          </cell>
        </row>
        <row r="83">
          <cell r="I83" t="str">
            <v>สพป.ปราจีนบุรี เขต 2</v>
          </cell>
        </row>
        <row r="84">
          <cell r="I84" t="str">
            <v>สพป.ปัตตานี เขต 1</v>
          </cell>
        </row>
        <row r="85">
          <cell r="I85" t="str">
            <v>สพป.ปัตตานี เขต 2</v>
          </cell>
        </row>
        <row r="86">
          <cell r="I86" t="str">
            <v>สพป.ปัตตานี เขต 3</v>
          </cell>
        </row>
        <row r="87">
          <cell r="I87" t="str">
            <v>สพป.พระนครศรีอยุธยา เขต 1</v>
          </cell>
        </row>
        <row r="88">
          <cell r="I88" t="str">
            <v>สพป.พระนครศรีอยุธยา เขต 2</v>
          </cell>
        </row>
        <row r="89">
          <cell r="I89" t="str">
            <v>สพป.พะเยา เขต 1</v>
          </cell>
        </row>
        <row r="90">
          <cell r="I90" t="str">
            <v>สพป.พะเยา เขต 2</v>
          </cell>
        </row>
        <row r="91">
          <cell r="I91" t="str">
            <v>สพป.พังงา</v>
          </cell>
        </row>
        <row r="92">
          <cell r="I92" t="str">
            <v>สพป.พัทลุง เขต 1</v>
          </cell>
        </row>
        <row r="93">
          <cell r="I93" t="str">
            <v>สพป.พัทลุง เขต 2</v>
          </cell>
        </row>
        <row r="94">
          <cell r="I94" t="str">
            <v>สพป.พิจิตร เขต 1</v>
          </cell>
        </row>
        <row r="95">
          <cell r="I95" t="str">
            <v>สพป.พิจิตร เขต 2</v>
          </cell>
        </row>
        <row r="96">
          <cell r="I96" t="str">
            <v>สพป.พิษณุโลก เขต 1</v>
          </cell>
        </row>
        <row r="97">
          <cell r="I97" t="str">
            <v>สพป.พิษณุโลก เขต 2</v>
          </cell>
        </row>
        <row r="98">
          <cell r="I98" t="str">
            <v>สพป.พิษณุโลก เขต 3</v>
          </cell>
        </row>
        <row r="99">
          <cell r="I99" t="str">
            <v>สพป.เพชรบุรี เขต 1</v>
          </cell>
        </row>
        <row r="100">
          <cell r="I100" t="str">
            <v>สพป.เพชรบุรี เขต 2</v>
          </cell>
        </row>
        <row r="101">
          <cell r="I101" t="str">
            <v>สพป.เพชรบูรณ์ เขต 1</v>
          </cell>
        </row>
        <row r="102">
          <cell r="I102" t="str">
            <v>สพป.เพชรบูรณ์ เขต 2</v>
          </cell>
        </row>
        <row r="103">
          <cell r="I103" t="str">
            <v>สพป.เพชรบูรณ์ เขต 3</v>
          </cell>
        </row>
        <row r="104">
          <cell r="I104" t="str">
            <v>สพป.แพร่ เขต 1</v>
          </cell>
        </row>
        <row r="105">
          <cell r="I105" t="str">
            <v>สพป.แพร่ เขต 2</v>
          </cell>
        </row>
        <row r="106">
          <cell r="I106" t="str">
            <v>สพป.ภูเก็ต</v>
          </cell>
        </row>
        <row r="107">
          <cell r="I107" t="str">
            <v>สพป.มหาสารคาม เขต 1</v>
          </cell>
        </row>
        <row r="108">
          <cell r="I108" t="str">
            <v>สพป.มหาสารคาม เขต 2</v>
          </cell>
        </row>
        <row r="109">
          <cell r="I109" t="str">
            <v>สพป.มหาสารคาม เขต 3</v>
          </cell>
        </row>
        <row r="110">
          <cell r="I110" t="str">
            <v>สพป.มุกดาหาร</v>
          </cell>
        </row>
        <row r="111">
          <cell r="I111" t="str">
            <v>สพป.แม่ฮ่องสอน เขต 1</v>
          </cell>
        </row>
        <row r="112">
          <cell r="I112" t="str">
            <v>สพป.แม่ฮ่องสอน เขต 2</v>
          </cell>
        </row>
        <row r="113">
          <cell r="I113" t="str">
            <v>สพป.ยโสธร เขต 1</v>
          </cell>
        </row>
        <row r="114">
          <cell r="I114" t="str">
            <v>สพป.ยโสธร เขต 2</v>
          </cell>
        </row>
        <row r="115">
          <cell r="I115" t="str">
            <v>สพป.ยะลา เขต 1</v>
          </cell>
        </row>
        <row r="116">
          <cell r="I116" t="str">
            <v>สพป.ยะลา เขต 2</v>
          </cell>
        </row>
        <row r="117">
          <cell r="I117" t="str">
            <v>สพป.ยะลา เขต 3</v>
          </cell>
        </row>
        <row r="118">
          <cell r="I118" t="str">
            <v>สพป.ร้อยเอ็ด เขต 1</v>
          </cell>
        </row>
        <row r="119">
          <cell r="I119" t="str">
            <v>สพป.ร้อยเอ็ด เขต 2</v>
          </cell>
        </row>
        <row r="120">
          <cell r="I120" t="str">
            <v>สพป.ร้อยเอ็ด เขต 3</v>
          </cell>
        </row>
        <row r="121">
          <cell r="I121" t="str">
            <v>สพป.ระนอง</v>
          </cell>
        </row>
        <row r="122">
          <cell r="I122" t="str">
            <v>สพป.ระยอง เขต 1</v>
          </cell>
        </row>
        <row r="123">
          <cell r="I123" t="str">
            <v>สพป.ระยอง เขต 2</v>
          </cell>
        </row>
        <row r="124">
          <cell r="I124" t="str">
            <v>สพป.ราชบุรี เขต 1</v>
          </cell>
        </row>
        <row r="125">
          <cell r="I125" t="str">
            <v>สพป.ราชบุรี เขต 2</v>
          </cell>
        </row>
        <row r="126">
          <cell r="I126" t="str">
            <v>สพป.ลพบุรี เขต 1</v>
          </cell>
        </row>
        <row r="127">
          <cell r="I127" t="str">
            <v>สพป.ลพบุรี เขต 2</v>
          </cell>
        </row>
        <row r="128">
          <cell r="I128" t="str">
            <v>สพป.ลำปาง เขต 1</v>
          </cell>
        </row>
        <row r="129">
          <cell r="I129" t="str">
            <v>สพป.ลำปาง เขต 2</v>
          </cell>
        </row>
        <row r="130">
          <cell r="I130" t="str">
            <v>สพป.ลำปาง เขต 3</v>
          </cell>
        </row>
        <row r="131">
          <cell r="I131" t="str">
            <v>สพป.ลำพูน เขต 1</v>
          </cell>
        </row>
        <row r="132">
          <cell r="I132" t="str">
            <v>สพป.ลำพูน เขต 2</v>
          </cell>
        </row>
        <row r="133">
          <cell r="I133" t="str">
            <v>สพป.เลย เขต 1</v>
          </cell>
        </row>
        <row r="134">
          <cell r="I134" t="str">
            <v>สพป.เลย เขต 2</v>
          </cell>
        </row>
        <row r="135">
          <cell r="I135" t="str">
            <v>สพป.เลย เขต 3</v>
          </cell>
        </row>
        <row r="136">
          <cell r="I136" t="str">
            <v>สพป.ศรีสะเกษ เขต 1</v>
          </cell>
        </row>
        <row r="137">
          <cell r="I137" t="str">
            <v>สพป.ศรีสะเกษ เขต 2</v>
          </cell>
        </row>
        <row r="138">
          <cell r="I138" t="str">
            <v>สพป.ศรีสะเกษ เขต 3</v>
          </cell>
        </row>
        <row r="139">
          <cell r="I139" t="str">
            <v>สพป.ศรีสะเกษ เขต 4</v>
          </cell>
        </row>
        <row r="140">
          <cell r="I140" t="str">
            <v>สพป.สกลนคร เขต 1</v>
          </cell>
        </row>
        <row r="141">
          <cell r="I141" t="str">
            <v>สพป.สกลนคร เขต 2</v>
          </cell>
        </row>
        <row r="142">
          <cell r="I142" t="str">
            <v>สพป.สกลนคร เขต 3</v>
          </cell>
        </row>
        <row r="143">
          <cell r="I143" t="str">
            <v>สพป.สงขลา เขต 1</v>
          </cell>
        </row>
        <row r="144">
          <cell r="I144" t="str">
            <v>สพป.สงขลา เขต 2</v>
          </cell>
        </row>
        <row r="145">
          <cell r="I145" t="str">
            <v>สพป.สงขลา เขต 3</v>
          </cell>
        </row>
        <row r="146">
          <cell r="I146" t="str">
            <v>สพป.สตูล</v>
          </cell>
        </row>
        <row r="147">
          <cell r="I147" t="str">
            <v>สพป.สมุทรปราการ เขต 1</v>
          </cell>
        </row>
        <row r="148">
          <cell r="I148" t="str">
            <v>สพป.สมุทรปราการ เขต 2</v>
          </cell>
        </row>
        <row r="149">
          <cell r="I149" t="str">
            <v>สพป.สมุทรสงคราม</v>
          </cell>
        </row>
        <row r="150">
          <cell r="I150" t="str">
            <v>สพป.สมุทรสาคร</v>
          </cell>
        </row>
        <row r="151">
          <cell r="I151" t="str">
            <v>สพป.สระแก้ว เขต 1</v>
          </cell>
        </row>
        <row r="152">
          <cell r="I152" t="str">
            <v>สพป.สระแก้ว เขต 2</v>
          </cell>
        </row>
        <row r="153">
          <cell r="I153" t="str">
            <v>สพป.สระบุรี เขต 1</v>
          </cell>
        </row>
        <row r="154">
          <cell r="I154" t="str">
            <v>สพป.สระบุรี เขต 2</v>
          </cell>
        </row>
        <row r="155">
          <cell r="I155" t="str">
            <v>สพป.สิงห์บุรี</v>
          </cell>
        </row>
        <row r="156">
          <cell r="I156" t="str">
            <v>สพป.สุโขทัย เขต 1</v>
          </cell>
        </row>
        <row r="157">
          <cell r="I157" t="str">
            <v>สพป.สุโขทัย เขต 2</v>
          </cell>
        </row>
        <row r="158">
          <cell r="I158" t="str">
            <v>สพป.สุพรรณบุรี เขต 1</v>
          </cell>
        </row>
        <row r="159">
          <cell r="I159" t="str">
            <v>สพป.สุพรรณบุรี เขต 2</v>
          </cell>
        </row>
        <row r="160">
          <cell r="I160" t="str">
            <v>สพป.สุพรรณบุรี เขต 3</v>
          </cell>
        </row>
        <row r="161">
          <cell r="I161" t="str">
            <v>สพป.สุราษฎร์ธานี เขต 1</v>
          </cell>
        </row>
        <row r="162">
          <cell r="I162" t="str">
            <v>สพป.สุราษฎร์ธานี เขต 2</v>
          </cell>
        </row>
        <row r="163">
          <cell r="I163" t="str">
            <v>สพป.สุราษฎร์ธานี เขต 3</v>
          </cell>
        </row>
        <row r="164">
          <cell r="I164" t="str">
            <v>สพป.สุรินทร์ เขต 1</v>
          </cell>
        </row>
        <row r="165">
          <cell r="I165" t="str">
            <v>สพป.สุรินทร์ เขต 2</v>
          </cell>
        </row>
        <row r="166">
          <cell r="I166" t="str">
            <v>สพป.สุรินทร์ เขต 3</v>
          </cell>
        </row>
        <row r="167">
          <cell r="I167" t="str">
            <v>สพป.หนองคาย เขต 1</v>
          </cell>
        </row>
        <row r="168">
          <cell r="I168" t="str">
            <v>สพป.หนองคาย เขต 2</v>
          </cell>
        </row>
        <row r="169">
          <cell r="I169" t="str">
            <v>สพป.หนองบัวลำภู เขต 1</v>
          </cell>
        </row>
        <row r="170">
          <cell r="I170" t="str">
            <v>สพป.หนองบัวลำภู เขต 2</v>
          </cell>
        </row>
        <row r="171">
          <cell r="I171" t="str">
            <v>สพป.อ่างทอง</v>
          </cell>
        </row>
        <row r="172">
          <cell r="I172" t="str">
            <v>สพป.อำนาจเจริญ</v>
          </cell>
        </row>
        <row r="173">
          <cell r="I173" t="str">
            <v>สพป.อุดรธานี เขต 1</v>
          </cell>
        </row>
        <row r="174">
          <cell r="I174" t="str">
            <v>สพป.อุดรธานี เขต 2</v>
          </cell>
        </row>
        <row r="175">
          <cell r="I175" t="str">
            <v>สพป.อุดรธานี เขต 3</v>
          </cell>
        </row>
        <row r="176">
          <cell r="I176" t="str">
            <v>สพป.อุดรธานี เขต 4</v>
          </cell>
        </row>
        <row r="177">
          <cell r="I177" t="str">
            <v>สพป.อุตรดิตถ์ เขต 1</v>
          </cell>
        </row>
        <row r="178">
          <cell r="I178" t="str">
            <v>สพป.อุตรดิตถ์ เขต 2</v>
          </cell>
        </row>
        <row r="179">
          <cell r="I179" t="str">
            <v>สพป.อุทัยธานี เขต 1</v>
          </cell>
        </row>
        <row r="180">
          <cell r="I180" t="str">
            <v>สพป.อุทัยธานี เขต 2</v>
          </cell>
        </row>
        <row r="181">
          <cell r="I181" t="str">
            <v>สพป.อุบลราชธานี เขต 1</v>
          </cell>
        </row>
        <row r="182">
          <cell r="I182" t="str">
            <v>สพป.อุบลราชธานี เขต 2</v>
          </cell>
        </row>
        <row r="183">
          <cell r="I183" t="str">
            <v>สพป.อุบลราชธานี เขต 3</v>
          </cell>
        </row>
        <row r="184">
          <cell r="I184" t="str">
            <v>สพป.อุบลราชธานี เขต 4</v>
          </cell>
        </row>
        <row r="185">
          <cell r="I185" t="str">
            <v>สพป.อุบลราชธานี เขต 5</v>
          </cell>
        </row>
        <row r="186">
          <cell r="I186" t="str">
            <v>สพม. เขต 1</v>
          </cell>
        </row>
        <row r="187">
          <cell r="I187" t="str">
            <v>สพม. เขต 2</v>
          </cell>
        </row>
        <row r="188">
          <cell r="I188" t="str">
            <v>สพม. เขต 3</v>
          </cell>
        </row>
        <row r="189">
          <cell r="I189" t="str">
            <v>สพม. เขต 4</v>
          </cell>
        </row>
        <row r="190">
          <cell r="I190" t="str">
            <v>สพม. เขต 5</v>
          </cell>
        </row>
        <row r="191">
          <cell r="I191" t="str">
            <v>สพม. เขต 6</v>
          </cell>
        </row>
        <row r="192">
          <cell r="I192" t="str">
            <v>สพม. เขต 7</v>
          </cell>
        </row>
        <row r="193">
          <cell r="I193" t="str">
            <v>สพม. เขต 8</v>
          </cell>
        </row>
        <row r="194">
          <cell r="I194" t="str">
            <v>สพม. เขต 9</v>
          </cell>
        </row>
        <row r="195">
          <cell r="I195" t="str">
            <v>สพม. เขต 10</v>
          </cell>
        </row>
        <row r="196">
          <cell r="I196" t="str">
            <v>สพม. เขต 11</v>
          </cell>
        </row>
        <row r="197">
          <cell r="I197" t="str">
            <v>สพม. เขต 12</v>
          </cell>
        </row>
        <row r="198">
          <cell r="I198" t="str">
            <v>สพม. เขต 13</v>
          </cell>
        </row>
        <row r="199">
          <cell r="I199" t="str">
            <v>สพม. เขต 14</v>
          </cell>
        </row>
        <row r="200">
          <cell r="I200" t="str">
            <v>สพม. เขต 15</v>
          </cell>
        </row>
        <row r="201">
          <cell r="I201" t="str">
            <v>สพม. เขต 16</v>
          </cell>
        </row>
        <row r="202">
          <cell r="I202" t="str">
            <v>สพม. เขต 17</v>
          </cell>
        </row>
        <row r="203">
          <cell r="I203" t="str">
            <v>สพม. เขต 18</v>
          </cell>
        </row>
        <row r="204">
          <cell r="I204" t="str">
            <v>สพม. เขต 19</v>
          </cell>
        </row>
        <row r="205">
          <cell r="I205" t="str">
            <v>สพม. เขต 20</v>
          </cell>
        </row>
        <row r="206">
          <cell r="I206" t="str">
            <v>สพม. เขต 21</v>
          </cell>
        </row>
        <row r="207">
          <cell r="I207" t="str">
            <v>สพม. เขต 22</v>
          </cell>
        </row>
        <row r="208">
          <cell r="I208" t="str">
            <v>สพม. เขต 23</v>
          </cell>
        </row>
        <row r="209">
          <cell r="I209" t="str">
            <v>สพม. เขต 24</v>
          </cell>
        </row>
        <row r="210">
          <cell r="I210" t="str">
            <v>สพม. เขต 25</v>
          </cell>
        </row>
        <row r="211">
          <cell r="I211" t="str">
            <v>สพม. เขต 26</v>
          </cell>
        </row>
        <row r="212">
          <cell r="I212" t="str">
            <v>สพม. เขต 27</v>
          </cell>
        </row>
        <row r="213">
          <cell r="I213" t="str">
            <v>สพม. เขต 28</v>
          </cell>
        </row>
        <row r="214">
          <cell r="I214" t="str">
            <v>สพม. เขต 29</v>
          </cell>
        </row>
        <row r="215">
          <cell r="I215" t="str">
            <v>สพม. เขต 30</v>
          </cell>
        </row>
        <row r="216">
          <cell r="I216" t="str">
            <v>สพม. เขต 31</v>
          </cell>
        </row>
        <row r="217">
          <cell r="I217" t="str">
            <v>สพม. เขต 32</v>
          </cell>
        </row>
        <row r="218">
          <cell r="I218" t="str">
            <v>สพม. เขต 33</v>
          </cell>
        </row>
        <row r="219">
          <cell r="I219" t="str">
            <v>สพม. เขต 34</v>
          </cell>
        </row>
        <row r="220">
          <cell r="I220" t="str">
            <v>สพม. เขต 35</v>
          </cell>
        </row>
        <row r="221">
          <cell r="I221" t="str">
            <v>สพม. เขต 36</v>
          </cell>
        </row>
        <row r="222">
          <cell r="I222" t="str">
            <v>สพม. เขต 37</v>
          </cell>
        </row>
        <row r="223">
          <cell r="I223" t="str">
            <v>สพม. เขต 38</v>
          </cell>
        </row>
        <row r="224">
          <cell r="I224" t="str">
            <v>สพม. เขต 39</v>
          </cell>
        </row>
        <row r="225">
          <cell r="I225" t="str">
            <v>สพม. เขต 40</v>
          </cell>
        </row>
        <row r="226">
          <cell r="I226" t="str">
            <v>สพม. เขต 41</v>
          </cell>
        </row>
        <row r="227">
          <cell r="I227" t="str">
            <v>สพม. เขต 42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คำอธิบาย"/>
      <sheetName val="อส(ผบ)"/>
      <sheetName val="อส(ศน)"/>
      <sheetName val="อส38ค(2)"/>
      <sheetName val="อส(สพท)"/>
      <sheetName val="อส(ค้าง_จ)"/>
      <sheetName val="Check"/>
      <sheetName val="D38ค(2)"/>
      <sheetName val="T"/>
      <sheetName val="A"/>
      <sheetName val="D"/>
      <sheetName val="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2">
          <cell r="U2" t="str">
            <v>เชียวชาญ</v>
          </cell>
        </row>
        <row r="3">
          <cell r="U3" t="str">
            <v>ชำนาญการพิเศษ</v>
          </cell>
        </row>
        <row r="4">
          <cell r="U4" t="str">
            <v>ชำนาญการ/ชำนาญการพิเศษ</v>
          </cell>
        </row>
        <row r="5">
          <cell r="U5" t="str">
            <v>ชำนาญการ</v>
          </cell>
        </row>
        <row r="6">
          <cell r="U6" t="str">
            <v>ปฏิบัติการ/ชำนาญการ</v>
          </cell>
        </row>
        <row r="7">
          <cell r="U7" t="str">
            <v>ปฏิบัติการ</v>
          </cell>
        </row>
        <row r="8">
          <cell r="U8" t="str">
            <v>อาวุโส</v>
          </cell>
        </row>
        <row r="9">
          <cell r="U9" t="str">
            <v>ชำนาญงาน/อาวุโส</v>
          </cell>
        </row>
        <row r="10">
          <cell r="U10" t="str">
            <v>ชำนาญงาน</v>
          </cell>
        </row>
        <row r="11">
          <cell r="U11" t="str">
            <v>ปฏิบัติงาน/ชำนาญงาน</v>
          </cell>
        </row>
        <row r="12">
          <cell r="U12" t="str">
            <v>ปฏิบัติงาน</v>
          </cell>
        </row>
      </sheetData>
    </sheetDataSet>
  </externalBook>
</externalLink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9"/>
  <sheetViews>
    <sheetView tabSelected="1" zoomScaleNormal="100" zoomScaleSheetLayoutView="90" workbookViewId="0"/>
  </sheetViews>
  <sheetFormatPr defaultRowHeight="13.6" x14ac:dyDescent="0.2"/>
  <sheetData>
    <row r="1" spans="1:14" ht="27.85" x14ac:dyDescent="0.45">
      <c r="A1" s="66" t="s">
        <v>688</v>
      </c>
      <c r="B1" s="67"/>
      <c r="C1" s="67"/>
      <c r="D1" s="67"/>
      <c r="E1" s="67"/>
      <c r="F1" s="67"/>
      <c r="G1" s="67"/>
      <c r="H1" s="68"/>
      <c r="I1" s="68"/>
      <c r="J1" s="68"/>
      <c r="K1" s="68"/>
      <c r="L1" s="68"/>
      <c r="M1" s="68"/>
      <c r="N1" s="73"/>
    </row>
    <row r="2" spans="1:14" ht="23.8" x14ac:dyDescent="0.4">
      <c r="A2" s="67"/>
      <c r="B2" s="67"/>
      <c r="C2" s="67"/>
      <c r="D2" s="67"/>
      <c r="E2" s="67"/>
      <c r="F2" s="67"/>
      <c r="G2" s="67"/>
      <c r="H2" s="68"/>
      <c r="I2" s="68"/>
      <c r="J2" s="68"/>
      <c r="K2" s="68"/>
      <c r="L2" s="68"/>
      <c r="M2" s="68"/>
      <c r="N2" s="73"/>
    </row>
    <row r="3" spans="1:14" ht="29.25" x14ac:dyDescent="0.4">
      <c r="A3" s="67" t="s">
        <v>345</v>
      </c>
      <c r="B3" s="69"/>
      <c r="C3" s="67"/>
      <c r="D3" s="67"/>
      <c r="E3" s="67"/>
      <c r="F3" s="67"/>
      <c r="G3" s="67"/>
      <c r="H3" s="68"/>
      <c r="I3" s="68"/>
      <c r="J3" s="68"/>
      <c r="K3" s="68"/>
      <c r="L3" s="68"/>
      <c r="M3" s="68"/>
      <c r="N3" s="74"/>
    </row>
    <row r="4" spans="1:14" ht="29.25" x14ac:dyDescent="0.4">
      <c r="A4" s="70" t="s">
        <v>346</v>
      </c>
      <c r="B4" s="67"/>
      <c r="C4" s="67"/>
      <c r="D4" s="67"/>
      <c r="E4" s="67"/>
      <c r="F4" s="67"/>
      <c r="G4" s="67"/>
      <c r="H4" s="68"/>
      <c r="I4" s="68"/>
      <c r="J4" s="68"/>
      <c r="K4" s="68"/>
      <c r="L4" s="68"/>
      <c r="M4" s="68"/>
      <c r="N4" s="74"/>
    </row>
    <row r="5" spans="1:14" ht="29.25" x14ac:dyDescent="0.4">
      <c r="A5" s="70" t="s">
        <v>664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74"/>
    </row>
    <row r="6" spans="1:14" ht="29.25" x14ac:dyDescent="0.4">
      <c r="A6" s="70" t="s">
        <v>348</v>
      </c>
      <c r="B6" s="68"/>
      <c r="C6" s="70"/>
      <c r="D6" s="70"/>
      <c r="E6" s="70"/>
      <c r="F6" s="70"/>
      <c r="G6" s="70"/>
      <c r="H6" s="68"/>
      <c r="I6" s="68"/>
      <c r="J6" s="68"/>
      <c r="K6" s="68"/>
      <c r="L6" s="68"/>
      <c r="M6" s="68"/>
      <c r="N6" s="74"/>
    </row>
    <row r="7" spans="1:14" ht="29.25" x14ac:dyDescent="0.4">
      <c r="A7" s="70"/>
      <c r="B7" s="70"/>
      <c r="C7" s="70"/>
      <c r="D7" s="70"/>
      <c r="E7" s="70"/>
      <c r="F7" s="70"/>
      <c r="G7" s="70"/>
      <c r="H7" s="68"/>
      <c r="I7" s="68"/>
      <c r="J7" s="68"/>
      <c r="K7" s="68"/>
      <c r="L7" s="68"/>
      <c r="M7" s="68"/>
      <c r="N7" s="74"/>
    </row>
    <row r="8" spans="1:14" ht="29.25" x14ac:dyDescent="0.4">
      <c r="A8" s="71"/>
      <c r="B8" s="70"/>
      <c r="C8" s="70"/>
      <c r="D8" s="70"/>
      <c r="E8" s="70"/>
      <c r="F8" s="67"/>
      <c r="G8" s="67"/>
      <c r="H8" s="68"/>
      <c r="I8" s="68"/>
      <c r="J8" s="68"/>
      <c r="K8" s="68"/>
      <c r="L8" s="68"/>
      <c r="M8" s="68"/>
      <c r="N8" s="74"/>
    </row>
    <row r="9" spans="1:14" ht="23.8" x14ac:dyDescent="0.4">
      <c r="A9" s="72" t="s">
        <v>347</v>
      </c>
      <c r="B9" s="67"/>
      <c r="C9" s="67"/>
      <c r="D9" s="67"/>
      <c r="E9" s="67"/>
      <c r="F9" s="67"/>
      <c r="G9" s="67"/>
      <c r="H9" s="68"/>
      <c r="I9" s="68"/>
      <c r="J9" s="68"/>
      <c r="K9" s="68"/>
      <c r="L9" s="68"/>
      <c r="M9" s="68"/>
      <c r="N9" s="73"/>
    </row>
  </sheetData>
  <pageMargins left="0.7" right="0.7" top="0.75" bottom="0.75" header="0.3" footer="0.3"/>
  <pageSetup paperSize="9" scale="9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39"/>
  <sheetViews>
    <sheetView zoomScale="90" zoomScaleNormal="90" zoomScaleSheetLayoutView="100" workbookViewId="0"/>
  </sheetViews>
  <sheetFormatPr defaultColWidth="9" defaultRowHeight="21.1" x14ac:dyDescent="0.35"/>
  <cols>
    <col min="1" max="1" width="5.44140625" style="1" customWidth="1"/>
    <col min="2" max="2" width="34.88671875" style="2" customWidth="1"/>
    <col min="3" max="13" width="7.5546875" style="1" customWidth="1"/>
    <col min="14" max="14" width="8.5546875" style="2" customWidth="1"/>
    <col min="15" max="15" width="23.44140625" style="2" customWidth="1"/>
    <col min="16" max="16384" width="9" style="2"/>
  </cols>
  <sheetData>
    <row r="1" spans="1:15" x14ac:dyDescent="0.35">
      <c r="M1" s="3"/>
      <c r="N1" s="4"/>
      <c r="O1" s="151" t="s">
        <v>687</v>
      </c>
    </row>
    <row r="2" spans="1:15" x14ac:dyDescent="0.35">
      <c r="A2" s="80" t="s">
        <v>672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</row>
    <row r="3" spans="1:15" x14ac:dyDescent="0.35">
      <c r="B3" s="4"/>
      <c r="C3" s="4"/>
      <c r="D3" s="4"/>
      <c r="E3" s="4"/>
      <c r="F3" s="5" t="s">
        <v>0</v>
      </c>
      <c r="G3" s="116" t="s">
        <v>280</v>
      </c>
      <c r="H3" s="116"/>
      <c r="I3" s="116"/>
      <c r="J3" s="116"/>
      <c r="K3" s="116"/>
      <c r="L3" s="116"/>
      <c r="M3" s="4"/>
      <c r="N3" s="4"/>
      <c r="O3" s="4"/>
    </row>
    <row r="4" spans="1:15" x14ac:dyDescent="0.35">
      <c r="A4" s="4"/>
      <c r="B4" s="4"/>
      <c r="C4" s="4"/>
      <c r="D4" s="4"/>
      <c r="E4" s="4"/>
      <c r="F4" s="4"/>
      <c r="G4" s="4"/>
      <c r="H4" s="4"/>
      <c r="I4" s="6" t="str">
        <f>"ส่งพร้อมหนังสือสำนักงานเขตพื้นที่การศึกษา"&amp;G3&amp;" ที่ "&amp;VLOOKUP(G3,i!A2:P248,16,FALSE)</f>
        <v>ส่งพร้อมหนังสือสำนักงานเขตพื้นที่การศึกษา(เลือกเขตฯ ในช่องนี้) ที่ ศธ........../</v>
      </c>
      <c r="J4" s="57"/>
      <c r="K4" s="57"/>
      <c r="L4" s="58" t="s">
        <v>1</v>
      </c>
      <c r="M4" s="58"/>
      <c r="N4" s="58"/>
      <c r="O4" s="4"/>
    </row>
    <row r="6" spans="1:15" x14ac:dyDescent="0.35">
      <c r="A6" s="7" t="s">
        <v>2</v>
      </c>
      <c r="M6" s="7"/>
      <c r="N6" s="81" t="s">
        <v>409</v>
      </c>
      <c r="O6" s="59"/>
    </row>
    <row r="7" spans="1:15" x14ac:dyDescent="0.35">
      <c r="A7" s="117" t="s">
        <v>3</v>
      </c>
      <c r="B7" s="8"/>
      <c r="C7" s="8" t="s">
        <v>4</v>
      </c>
      <c r="D7" s="120" t="s">
        <v>5</v>
      </c>
      <c r="E7" s="121"/>
      <c r="F7" s="121"/>
      <c r="G7" s="122"/>
      <c r="H7" s="120" t="s">
        <v>6</v>
      </c>
      <c r="I7" s="121"/>
      <c r="J7" s="121"/>
      <c r="K7" s="122"/>
      <c r="L7" s="120" t="s">
        <v>7</v>
      </c>
      <c r="M7" s="122"/>
      <c r="N7" s="9" t="s">
        <v>8</v>
      </c>
      <c r="O7" s="123" t="s">
        <v>9</v>
      </c>
    </row>
    <row r="8" spans="1:15" x14ac:dyDescent="0.35">
      <c r="A8" s="118"/>
      <c r="B8" s="10" t="s">
        <v>10</v>
      </c>
      <c r="C8" s="10" t="s">
        <v>11</v>
      </c>
      <c r="D8" s="124" t="s">
        <v>12</v>
      </c>
      <c r="E8" s="125"/>
      <c r="F8" s="125"/>
      <c r="G8" s="126"/>
      <c r="H8" s="127" t="s">
        <v>13</v>
      </c>
      <c r="I8" s="128"/>
      <c r="J8" s="128"/>
      <c r="K8" s="129"/>
      <c r="L8" s="124" t="s">
        <v>14</v>
      </c>
      <c r="M8" s="126"/>
      <c r="N8" s="11" t="s">
        <v>15</v>
      </c>
      <c r="O8" s="118"/>
    </row>
    <row r="9" spans="1:15" x14ac:dyDescent="0.35">
      <c r="A9" s="119"/>
      <c r="B9" s="12"/>
      <c r="C9" s="12" t="s">
        <v>16</v>
      </c>
      <c r="D9" s="13" t="s">
        <v>17</v>
      </c>
      <c r="E9" s="13" t="s">
        <v>18</v>
      </c>
      <c r="F9" s="13" t="s">
        <v>19</v>
      </c>
      <c r="G9" s="13" t="s">
        <v>20</v>
      </c>
      <c r="H9" s="13" t="s">
        <v>21</v>
      </c>
      <c r="I9" s="13" t="s">
        <v>22</v>
      </c>
      <c r="J9" s="13" t="s">
        <v>23</v>
      </c>
      <c r="K9" s="14" t="s">
        <v>24</v>
      </c>
      <c r="L9" s="13" t="s">
        <v>25</v>
      </c>
      <c r="M9" s="13" t="s">
        <v>26</v>
      </c>
      <c r="N9" s="15" t="s">
        <v>27</v>
      </c>
      <c r="O9" s="119"/>
    </row>
    <row r="10" spans="1:15" x14ac:dyDescent="0.35">
      <c r="A10" s="16">
        <v>1</v>
      </c>
      <c r="B10" s="17" t="s">
        <v>28</v>
      </c>
      <c r="C10" s="16" t="str">
        <f>VLOOKUP(G3,i!A2:P248,2,FALSE)</f>
        <v>..........</v>
      </c>
      <c r="D10" s="16"/>
      <c r="E10" s="16"/>
      <c r="F10" s="18">
        <f>SUM(D10:E10)</f>
        <v>0</v>
      </c>
      <c r="G10" s="50" t="str">
        <f>IFERROR(F10/C10*100,"")</f>
        <v/>
      </c>
      <c r="H10" s="16"/>
      <c r="I10" s="20"/>
      <c r="J10" s="20"/>
      <c r="K10" s="20"/>
      <c r="L10" s="18">
        <f>F10+H10</f>
        <v>0</v>
      </c>
      <c r="M10" s="50" t="str">
        <f>IFERROR(L10/C10*100,"")</f>
        <v/>
      </c>
      <c r="N10" s="21"/>
      <c r="O10" s="16"/>
    </row>
    <row r="11" spans="1:15" x14ac:dyDescent="0.35">
      <c r="A11" s="22">
        <v>2</v>
      </c>
      <c r="B11" s="23" t="s">
        <v>29</v>
      </c>
      <c r="C11" s="22" t="str">
        <f>VLOOKUP(G3,i!A2:P248,3,FALSE)</f>
        <v>..........</v>
      </c>
      <c r="D11" s="22"/>
      <c r="E11" s="22"/>
      <c r="F11" s="24">
        <f>SUM(D11:E11)</f>
        <v>0</v>
      </c>
      <c r="G11" s="51" t="str">
        <f>IFERROR(F11/C11*100,"")</f>
        <v/>
      </c>
      <c r="H11" s="22"/>
      <c r="I11" s="26"/>
      <c r="J11" s="26"/>
      <c r="K11" s="26"/>
      <c r="L11" s="24">
        <f>F11+H11</f>
        <v>0</v>
      </c>
      <c r="M11" s="51" t="str">
        <f>IFERROR(L11/C11*100,"")</f>
        <v/>
      </c>
      <c r="N11" s="27"/>
      <c r="O11" s="22"/>
    </row>
    <row r="12" spans="1:15" x14ac:dyDescent="0.35">
      <c r="A12" s="22">
        <v>3</v>
      </c>
      <c r="B12" s="28" t="s">
        <v>30</v>
      </c>
      <c r="C12" s="26"/>
      <c r="D12" s="22"/>
      <c r="E12" s="22"/>
      <c r="F12" s="24">
        <f>SUM(D12:E12)</f>
        <v>0</v>
      </c>
      <c r="G12" s="52"/>
      <c r="H12" s="30"/>
      <c r="I12" s="30"/>
      <c r="J12" s="30"/>
      <c r="K12" s="30"/>
      <c r="L12" s="30"/>
      <c r="M12" s="52"/>
      <c r="N12" s="27"/>
      <c r="O12" s="22"/>
    </row>
    <row r="13" spans="1:15" x14ac:dyDescent="0.35">
      <c r="A13" s="31">
        <v>4</v>
      </c>
      <c r="B13" s="32" t="s">
        <v>31</v>
      </c>
      <c r="C13" s="33" t="str">
        <f>VLOOKUP(G3,i!A2:P248,5,FALSE)</f>
        <v>..........</v>
      </c>
      <c r="D13" s="33"/>
      <c r="E13" s="33"/>
      <c r="F13" s="34">
        <f>SUM(D13:E13)</f>
        <v>0</v>
      </c>
      <c r="G13" s="53" t="str">
        <f t="shared" ref="G13:G21" si="0">IFERROR(F13/C13*100,"")</f>
        <v/>
      </c>
      <c r="H13" s="33"/>
      <c r="I13" s="33"/>
      <c r="J13" s="33"/>
      <c r="K13" s="30"/>
      <c r="L13" s="34">
        <f>F13+H13+I13</f>
        <v>0</v>
      </c>
      <c r="M13" s="53" t="str">
        <f t="shared" ref="M13:M21" si="1">IFERROR(L13/C13*100,"")</f>
        <v/>
      </c>
      <c r="N13" s="33"/>
      <c r="O13" s="32"/>
    </row>
    <row r="14" spans="1:15" x14ac:dyDescent="0.35">
      <c r="A14" s="31">
        <v>5</v>
      </c>
      <c r="B14" s="28" t="s">
        <v>32</v>
      </c>
      <c r="C14" s="35" t="str">
        <f>VLOOKUP(G3,i!A2:P248,6,FALSE)</f>
        <v>..........</v>
      </c>
      <c r="D14" s="35">
        <f>SUM(D15:D22)</f>
        <v>0</v>
      </c>
      <c r="E14" s="35">
        <f>SUM(E15:E22)</f>
        <v>0</v>
      </c>
      <c r="F14" s="35">
        <f>SUM(F15:F22)</f>
        <v>0</v>
      </c>
      <c r="G14" s="54" t="str">
        <f t="shared" si="0"/>
        <v/>
      </c>
      <c r="H14" s="35">
        <f>SUM(H15:H21)</f>
        <v>0</v>
      </c>
      <c r="I14" s="35">
        <f>SUM(I15:I21)</f>
        <v>0</v>
      </c>
      <c r="J14" s="35">
        <f>SUM(J15:J22)</f>
        <v>0</v>
      </c>
      <c r="K14" s="35">
        <f>SUM(K15:K22)</f>
        <v>0</v>
      </c>
      <c r="L14" s="35">
        <f>SUM(L15:L21)</f>
        <v>0</v>
      </c>
      <c r="M14" s="54" t="str">
        <f t="shared" si="1"/>
        <v/>
      </c>
      <c r="N14" s="35">
        <f>SUM(N15:N22)</f>
        <v>0</v>
      </c>
      <c r="O14" s="28"/>
    </row>
    <row r="15" spans="1:15" x14ac:dyDescent="0.35">
      <c r="A15" s="31"/>
      <c r="B15" s="37" t="s">
        <v>33</v>
      </c>
      <c r="C15" s="38" t="str">
        <f>VLOOKUP(G3,i!A2:P248,7,FALSE)</f>
        <v>..........</v>
      </c>
      <c r="D15" s="38"/>
      <c r="E15" s="38"/>
      <c r="F15" s="39">
        <f>SUM(D15:E15)</f>
        <v>0</v>
      </c>
      <c r="G15" s="55" t="str">
        <f t="shared" si="0"/>
        <v/>
      </c>
      <c r="H15" s="38"/>
      <c r="I15" s="40"/>
      <c r="J15" s="38"/>
      <c r="K15" s="38"/>
      <c r="L15" s="39">
        <f>F15+H15+I15+K15</f>
        <v>0</v>
      </c>
      <c r="M15" s="55" t="str">
        <f t="shared" si="1"/>
        <v/>
      </c>
      <c r="N15" s="38"/>
      <c r="O15" s="37"/>
    </row>
    <row r="16" spans="1:15" x14ac:dyDescent="0.35">
      <c r="A16" s="31"/>
      <c r="B16" s="28" t="s">
        <v>34</v>
      </c>
      <c r="C16" s="31" t="str">
        <f>VLOOKUP(G3,i!A2:P248,8,FALSE)</f>
        <v>..........</v>
      </c>
      <c r="D16" s="31"/>
      <c r="E16" s="31"/>
      <c r="F16" s="35">
        <f t="shared" ref="F16:F23" si="2">SUM(D16:E16)</f>
        <v>0</v>
      </c>
      <c r="G16" s="54" t="str">
        <f t="shared" si="0"/>
        <v/>
      </c>
      <c r="H16" s="31"/>
      <c r="I16" s="41"/>
      <c r="J16" s="31"/>
      <c r="K16" s="31"/>
      <c r="L16" s="39">
        <f t="shared" ref="L16:L21" si="3">F16+H16+I16+K16</f>
        <v>0</v>
      </c>
      <c r="M16" s="54" t="str">
        <f t="shared" si="1"/>
        <v/>
      </c>
      <c r="N16" s="31"/>
      <c r="O16" s="28"/>
    </row>
    <row r="17" spans="1:15" x14ac:dyDescent="0.35">
      <c r="A17" s="31"/>
      <c r="B17" s="28" t="s">
        <v>35</v>
      </c>
      <c r="C17" s="31" t="str">
        <f>VLOOKUP(G3,i!A2:P248,9,FALSE)</f>
        <v>..........</v>
      </c>
      <c r="D17" s="31"/>
      <c r="E17" s="31"/>
      <c r="F17" s="35">
        <f t="shared" si="2"/>
        <v>0</v>
      </c>
      <c r="G17" s="54" t="str">
        <f t="shared" si="0"/>
        <v/>
      </c>
      <c r="H17" s="31"/>
      <c r="I17" s="41"/>
      <c r="J17" s="31"/>
      <c r="K17" s="31"/>
      <c r="L17" s="39">
        <f t="shared" si="3"/>
        <v>0</v>
      </c>
      <c r="M17" s="54" t="str">
        <f t="shared" si="1"/>
        <v/>
      </c>
      <c r="N17" s="31"/>
      <c r="O17" s="28"/>
    </row>
    <row r="18" spans="1:15" x14ac:dyDescent="0.35">
      <c r="A18" s="31"/>
      <c r="B18" s="28" t="s">
        <v>36</v>
      </c>
      <c r="C18" s="31" t="str">
        <f>VLOOKUP(G3,i!A2:P248,10,FALSE)</f>
        <v>..........</v>
      </c>
      <c r="D18" s="31"/>
      <c r="E18" s="31"/>
      <c r="F18" s="35">
        <f t="shared" si="2"/>
        <v>0</v>
      </c>
      <c r="G18" s="54" t="str">
        <f t="shared" si="0"/>
        <v/>
      </c>
      <c r="H18" s="31"/>
      <c r="I18" s="41"/>
      <c r="J18" s="31"/>
      <c r="K18" s="31"/>
      <c r="L18" s="39">
        <f t="shared" si="3"/>
        <v>0</v>
      </c>
      <c r="M18" s="54" t="str">
        <f t="shared" si="1"/>
        <v/>
      </c>
      <c r="N18" s="31"/>
      <c r="O18" s="28"/>
    </row>
    <row r="19" spans="1:15" x14ac:dyDescent="0.35">
      <c r="A19" s="31"/>
      <c r="B19" s="28" t="s">
        <v>37</v>
      </c>
      <c r="C19" s="31" t="str">
        <f>VLOOKUP(G3,i!A2:P248,11,FALSE)</f>
        <v>..........</v>
      </c>
      <c r="D19" s="31"/>
      <c r="E19" s="31"/>
      <c r="F19" s="35">
        <f t="shared" si="2"/>
        <v>0</v>
      </c>
      <c r="G19" s="54" t="str">
        <f t="shared" si="0"/>
        <v/>
      </c>
      <c r="H19" s="31"/>
      <c r="I19" s="41"/>
      <c r="J19" s="31"/>
      <c r="K19" s="31"/>
      <c r="L19" s="39">
        <f t="shared" si="3"/>
        <v>0</v>
      </c>
      <c r="M19" s="54" t="str">
        <f t="shared" si="1"/>
        <v/>
      </c>
      <c r="N19" s="31"/>
      <c r="O19" s="28"/>
    </row>
    <row r="20" spans="1:15" x14ac:dyDescent="0.35">
      <c r="A20" s="31"/>
      <c r="B20" s="28" t="s">
        <v>38</v>
      </c>
      <c r="C20" s="31" t="str">
        <f>VLOOKUP(G3,i!A2:P248,12,FALSE)</f>
        <v>..........</v>
      </c>
      <c r="D20" s="31"/>
      <c r="E20" s="31"/>
      <c r="F20" s="35">
        <f t="shared" si="2"/>
        <v>0</v>
      </c>
      <c r="G20" s="54" t="str">
        <f t="shared" si="0"/>
        <v/>
      </c>
      <c r="H20" s="31"/>
      <c r="I20" s="41"/>
      <c r="J20" s="31"/>
      <c r="K20" s="31"/>
      <c r="L20" s="39">
        <f t="shared" si="3"/>
        <v>0</v>
      </c>
      <c r="M20" s="54" t="str">
        <f t="shared" si="1"/>
        <v/>
      </c>
      <c r="N20" s="31"/>
      <c r="O20" s="28"/>
    </row>
    <row r="21" spans="1:15" x14ac:dyDescent="0.35">
      <c r="A21" s="31"/>
      <c r="B21" s="28" t="s">
        <v>39</v>
      </c>
      <c r="C21" s="31" t="str">
        <f>VLOOKUP(G3,i!A2:P248,13,FALSE)</f>
        <v>..........</v>
      </c>
      <c r="D21" s="31"/>
      <c r="E21" s="31"/>
      <c r="F21" s="35">
        <f t="shared" si="2"/>
        <v>0</v>
      </c>
      <c r="G21" s="54" t="str">
        <f t="shared" si="0"/>
        <v/>
      </c>
      <c r="H21" s="31"/>
      <c r="I21" s="41"/>
      <c r="J21" s="31"/>
      <c r="K21" s="31"/>
      <c r="L21" s="39">
        <f t="shared" si="3"/>
        <v>0</v>
      </c>
      <c r="M21" s="54" t="str">
        <f t="shared" si="1"/>
        <v/>
      </c>
      <c r="N21" s="31"/>
      <c r="O21" s="28"/>
    </row>
    <row r="22" spans="1:15" x14ac:dyDescent="0.35">
      <c r="A22" s="31"/>
      <c r="B22" s="28" t="s">
        <v>40</v>
      </c>
      <c r="C22" s="30"/>
      <c r="D22" s="31"/>
      <c r="E22" s="31"/>
      <c r="F22" s="35">
        <f t="shared" si="2"/>
        <v>0</v>
      </c>
      <c r="G22" s="42"/>
      <c r="H22" s="30"/>
      <c r="I22" s="30"/>
      <c r="J22" s="31"/>
      <c r="K22" s="31"/>
      <c r="L22" s="35">
        <f>F22-J22</f>
        <v>0</v>
      </c>
      <c r="M22" s="30"/>
      <c r="N22" s="31"/>
      <c r="O22" s="28"/>
    </row>
    <row r="23" spans="1:15" x14ac:dyDescent="0.35">
      <c r="A23" s="31">
        <v>6</v>
      </c>
      <c r="B23" s="56" t="s">
        <v>41</v>
      </c>
      <c r="C23" s="31"/>
      <c r="D23" s="31"/>
      <c r="E23" s="31"/>
      <c r="F23" s="35">
        <f t="shared" si="2"/>
        <v>0</v>
      </c>
      <c r="G23" s="30"/>
      <c r="H23" s="31"/>
      <c r="I23" s="30"/>
      <c r="J23" s="31"/>
      <c r="K23" s="31"/>
      <c r="L23" s="35">
        <f>F23+H23-J23</f>
        <v>0</v>
      </c>
      <c r="M23" s="30"/>
      <c r="N23" s="31"/>
      <c r="O23" s="28"/>
    </row>
    <row r="24" spans="1:15" ht="10.55" customHeight="1" x14ac:dyDescent="0.35">
      <c r="A24" s="43"/>
      <c r="B24" s="44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4"/>
    </row>
    <row r="26" spans="1:15" x14ac:dyDescent="0.35">
      <c r="B26" s="84" t="s">
        <v>665</v>
      </c>
      <c r="D26" s="45"/>
      <c r="E26" s="7" t="s">
        <v>42</v>
      </c>
      <c r="K26" s="86"/>
      <c r="L26" s="87"/>
      <c r="M26" s="87"/>
      <c r="N26" s="88" t="s">
        <v>667</v>
      </c>
      <c r="O26" s="89"/>
    </row>
    <row r="27" spans="1:15" x14ac:dyDescent="0.35">
      <c r="B27" s="85" t="s">
        <v>666</v>
      </c>
      <c r="D27" s="46"/>
      <c r="E27" s="7" t="s">
        <v>43</v>
      </c>
      <c r="K27" s="90"/>
      <c r="L27" s="91"/>
      <c r="M27" s="91"/>
      <c r="N27" s="92"/>
      <c r="O27" s="93"/>
    </row>
    <row r="28" spans="1:15" x14ac:dyDescent="0.35">
      <c r="D28" s="47"/>
      <c r="E28" s="2" t="s">
        <v>44</v>
      </c>
      <c r="K28" s="90"/>
      <c r="L28" s="91"/>
      <c r="M28" s="91"/>
      <c r="N28" s="94" t="s">
        <v>668</v>
      </c>
      <c r="O28" s="93"/>
    </row>
    <row r="29" spans="1:15" x14ac:dyDescent="0.35">
      <c r="K29" s="90"/>
      <c r="L29" s="91"/>
      <c r="M29" s="91"/>
      <c r="N29" s="92" t="s">
        <v>669</v>
      </c>
      <c r="O29" s="93"/>
    </row>
    <row r="30" spans="1:15" x14ac:dyDescent="0.35">
      <c r="K30" s="90"/>
      <c r="L30" s="91"/>
      <c r="M30" s="91"/>
      <c r="N30" s="92" t="s">
        <v>670</v>
      </c>
      <c r="O30" s="93"/>
    </row>
    <row r="31" spans="1:15" x14ac:dyDescent="0.35">
      <c r="K31" s="95"/>
      <c r="L31" s="96"/>
      <c r="M31" s="96"/>
      <c r="N31" s="97" t="s">
        <v>671</v>
      </c>
      <c r="O31" s="98"/>
    </row>
    <row r="32" spans="1:15" x14ac:dyDescent="0.35">
      <c r="B32" s="4" t="s">
        <v>9</v>
      </c>
    </row>
    <row r="33" spans="2:2" x14ac:dyDescent="0.35">
      <c r="B33" s="2" t="s">
        <v>45</v>
      </c>
    </row>
    <row r="34" spans="2:2" x14ac:dyDescent="0.35">
      <c r="B34" s="2" t="s">
        <v>46</v>
      </c>
    </row>
    <row r="35" spans="2:2" x14ac:dyDescent="0.35">
      <c r="B35" s="2" t="s">
        <v>47</v>
      </c>
    </row>
    <row r="36" spans="2:2" x14ac:dyDescent="0.35">
      <c r="B36" s="2" t="s">
        <v>48</v>
      </c>
    </row>
    <row r="37" spans="2:2" x14ac:dyDescent="0.35">
      <c r="B37" s="2" t="s">
        <v>684</v>
      </c>
    </row>
    <row r="38" spans="2:2" x14ac:dyDescent="0.35">
      <c r="B38" s="2" t="s">
        <v>49</v>
      </c>
    </row>
    <row r="39" spans="2:2" x14ac:dyDescent="0.35">
      <c r="B39" s="2" t="s">
        <v>663</v>
      </c>
    </row>
  </sheetData>
  <sheetProtection algorithmName="SHA-512" hashValue="zBojfzbmoq1BVLZD13GdmF5Hr4Cyi5BLJBqXvYRPCdjGR0HJXLE241nO2aweQSZiErHvkHX8loxarPYHX3e5MQ==" saltValue="L6Pn540cxk/E1ltUmGy+Aw==" spinCount="100000" sheet="1" objects="1" scenarios="1"/>
  <protectedRanges>
    <protectedRange sqref="A3:XFD4" name="ช่วง3"/>
    <protectedRange sqref="D10:E13 H10:H11 H13:J13 D15:E22 H15:K21 C23:E23 H23 J22:K23 N10:N13 N15:N23 O10:O23" name="ช่วง1"/>
    <protectedRange sqref="M25 D26:I28 K25:K28 A25:B30 J25:J30 C25:I25 C29:I30 L29:L30 L25:L26 N25:XFD31" name="ช่วง2"/>
    <protectedRange sqref="O6" name="ช่วง4"/>
  </protectedRanges>
  <mergeCells count="9">
    <mergeCell ref="O7:O9"/>
    <mergeCell ref="D8:G8"/>
    <mergeCell ref="H8:K8"/>
    <mergeCell ref="L8:M8"/>
    <mergeCell ref="G3:L3"/>
    <mergeCell ref="A7:A9"/>
    <mergeCell ref="D7:G7"/>
    <mergeCell ref="H7:K7"/>
    <mergeCell ref="L7:M7"/>
  </mergeCells>
  <dataValidations count="1">
    <dataValidation type="list" allowBlank="1" showInputMessage="1" showErrorMessage="1" sqref="G3:L3" xr:uid="{00000000-0002-0000-0100-000000000000}">
      <formula1>สพท</formula1>
    </dataValidation>
  </dataValidations>
  <printOptions horizontalCentered="1"/>
  <pageMargins left="0.39370078740157483" right="0.39370078740157483" top="0.39370078740157483" bottom="0.39370078740157483" header="0.31496062992125984" footer="0.31496062992125984"/>
  <pageSetup paperSize="9" scale="79" orientation="landscape" r:id="rId1"/>
  <rowBreaks count="1" manualBreakCount="1">
    <brk id="30" max="1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39"/>
  <sheetViews>
    <sheetView zoomScale="80" zoomScaleNormal="80" zoomScaleSheetLayoutView="100" workbookViewId="0"/>
  </sheetViews>
  <sheetFormatPr defaultColWidth="9" defaultRowHeight="21.1" x14ac:dyDescent="0.35"/>
  <cols>
    <col min="1" max="1" width="5.44140625" style="1" customWidth="1"/>
    <col min="2" max="2" width="34.88671875" style="2" customWidth="1"/>
    <col min="3" max="13" width="7.5546875" style="1" customWidth="1"/>
    <col min="14" max="14" width="8.5546875" style="2" customWidth="1"/>
    <col min="15" max="15" width="23.44140625" style="2" customWidth="1"/>
    <col min="16" max="16384" width="9" style="2"/>
  </cols>
  <sheetData>
    <row r="1" spans="1:15" x14ac:dyDescent="0.35">
      <c r="M1" s="3"/>
      <c r="N1" s="4"/>
      <c r="O1" s="5" t="s">
        <v>687</v>
      </c>
    </row>
    <row r="2" spans="1:15" x14ac:dyDescent="0.35">
      <c r="A2" s="80" t="s">
        <v>672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</row>
    <row r="3" spans="1:15" x14ac:dyDescent="0.35">
      <c r="A3" s="80" t="s">
        <v>410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</row>
    <row r="4" spans="1:15" x14ac:dyDescent="0.35">
      <c r="A4" s="80" t="s">
        <v>681</v>
      </c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</row>
    <row r="6" spans="1:15" x14ac:dyDescent="0.35">
      <c r="A6" s="7" t="s">
        <v>2</v>
      </c>
      <c r="M6" s="7"/>
      <c r="N6" s="2" t="s">
        <v>657</v>
      </c>
    </row>
    <row r="7" spans="1:15" x14ac:dyDescent="0.35">
      <c r="A7" s="117" t="s">
        <v>3</v>
      </c>
      <c r="B7" s="8"/>
      <c r="C7" s="8" t="s">
        <v>4</v>
      </c>
      <c r="D7" s="120" t="s">
        <v>5</v>
      </c>
      <c r="E7" s="121"/>
      <c r="F7" s="121"/>
      <c r="G7" s="122"/>
      <c r="H7" s="120" t="s">
        <v>6</v>
      </c>
      <c r="I7" s="121"/>
      <c r="J7" s="121"/>
      <c r="K7" s="122"/>
      <c r="L7" s="120" t="s">
        <v>7</v>
      </c>
      <c r="M7" s="122"/>
      <c r="N7" s="9" t="s">
        <v>8</v>
      </c>
      <c r="O7" s="123" t="s">
        <v>9</v>
      </c>
    </row>
    <row r="8" spans="1:15" x14ac:dyDescent="0.35">
      <c r="A8" s="118"/>
      <c r="B8" s="10" t="s">
        <v>10</v>
      </c>
      <c r="C8" s="10" t="s">
        <v>11</v>
      </c>
      <c r="D8" s="124" t="s">
        <v>12</v>
      </c>
      <c r="E8" s="125"/>
      <c r="F8" s="125"/>
      <c r="G8" s="126"/>
      <c r="H8" s="127" t="s">
        <v>13</v>
      </c>
      <c r="I8" s="128"/>
      <c r="J8" s="128"/>
      <c r="K8" s="129"/>
      <c r="L8" s="124" t="s">
        <v>14</v>
      </c>
      <c r="M8" s="126"/>
      <c r="N8" s="11" t="s">
        <v>15</v>
      </c>
      <c r="O8" s="118"/>
    </row>
    <row r="9" spans="1:15" x14ac:dyDescent="0.35">
      <c r="A9" s="119"/>
      <c r="B9" s="12"/>
      <c r="C9" s="12" t="s">
        <v>16</v>
      </c>
      <c r="D9" s="13" t="s">
        <v>17</v>
      </c>
      <c r="E9" s="13" t="s">
        <v>18</v>
      </c>
      <c r="F9" s="13" t="s">
        <v>19</v>
      </c>
      <c r="G9" s="13" t="s">
        <v>20</v>
      </c>
      <c r="H9" s="13" t="s">
        <v>21</v>
      </c>
      <c r="I9" s="13" t="s">
        <v>22</v>
      </c>
      <c r="J9" s="13" t="s">
        <v>23</v>
      </c>
      <c r="K9" s="14" t="s">
        <v>24</v>
      </c>
      <c r="L9" s="13" t="s">
        <v>25</v>
      </c>
      <c r="M9" s="13" t="s">
        <v>26</v>
      </c>
      <c r="N9" s="15" t="s">
        <v>27</v>
      </c>
      <c r="O9" s="119"/>
    </row>
    <row r="10" spans="1:15" x14ac:dyDescent="0.35">
      <c r="A10" s="16">
        <v>1</v>
      </c>
      <c r="B10" s="17" t="s">
        <v>28</v>
      </c>
      <c r="C10" s="16">
        <v>1</v>
      </c>
      <c r="D10" s="16"/>
      <c r="E10" s="16"/>
      <c r="F10" s="18">
        <f>SUM(D10:E10)</f>
        <v>0</v>
      </c>
      <c r="G10" s="19">
        <f>F10/C10*100</f>
        <v>0</v>
      </c>
      <c r="H10" s="16">
        <v>1</v>
      </c>
      <c r="I10" s="20"/>
      <c r="J10" s="20"/>
      <c r="K10" s="20"/>
      <c r="L10" s="18">
        <f>F10+H10</f>
        <v>1</v>
      </c>
      <c r="M10" s="19">
        <f>L10/C10*100</f>
        <v>100</v>
      </c>
      <c r="N10" s="21"/>
      <c r="O10" s="16"/>
    </row>
    <row r="11" spans="1:15" x14ac:dyDescent="0.35">
      <c r="A11" s="22">
        <v>2</v>
      </c>
      <c r="B11" s="23" t="s">
        <v>29</v>
      </c>
      <c r="C11" s="22">
        <v>3</v>
      </c>
      <c r="D11" s="22">
        <v>2</v>
      </c>
      <c r="E11" s="22">
        <v>1</v>
      </c>
      <c r="F11" s="24">
        <f>SUM(D11:E11)</f>
        <v>3</v>
      </c>
      <c r="G11" s="25">
        <f>F11/C11*100</f>
        <v>100</v>
      </c>
      <c r="H11" s="22"/>
      <c r="I11" s="26"/>
      <c r="J11" s="26"/>
      <c r="K11" s="26"/>
      <c r="L11" s="24">
        <f>F11+H11</f>
        <v>3</v>
      </c>
      <c r="M11" s="25">
        <f>L11/C11*100</f>
        <v>100</v>
      </c>
      <c r="N11" s="27"/>
      <c r="O11" s="22"/>
    </row>
    <row r="12" spans="1:15" x14ac:dyDescent="0.35">
      <c r="A12" s="22">
        <v>3</v>
      </c>
      <c r="B12" s="28" t="s">
        <v>30</v>
      </c>
      <c r="C12" s="26"/>
      <c r="D12" s="22">
        <v>2</v>
      </c>
      <c r="E12" s="22"/>
      <c r="F12" s="24">
        <f>SUM(D12:E12)</f>
        <v>2</v>
      </c>
      <c r="G12" s="29"/>
      <c r="H12" s="30"/>
      <c r="I12" s="30"/>
      <c r="J12" s="30"/>
      <c r="K12" s="30"/>
      <c r="L12" s="30"/>
      <c r="M12" s="29"/>
      <c r="N12" s="27"/>
      <c r="O12" s="22"/>
    </row>
    <row r="13" spans="1:15" x14ac:dyDescent="0.35">
      <c r="A13" s="31">
        <v>4</v>
      </c>
      <c r="B13" s="28" t="s">
        <v>31</v>
      </c>
      <c r="C13" s="31">
        <v>24</v>
      </c>
      <c r="D13" s="31">
        <v>7</v>
      </c>
      <c r="E13" s="31">
        <v>8</v>
      </c>
      <c r="F13" s="35">
        <f>SUM(D13:E13)</f>
        <v>15</v>
      </c>
      <c r="G13" s="36">
        <f>F13/C13*100</f>
        <v>62.5</v>
      </c>
      <c r="H13" s="31">
        <v>2</v>
      </c>
      <c r="I13" s="31"/>
      <c r="J13" s="31"/>
      <c r="K13" s="33"/>
      <c r="L13" s="35">
        <f>F13+H13+I13</f>
        <v>17</v>
      </c>
      <c r="M13" s="36">
        <f>L13/C13*100</f>
        <v>70.833333333333343</v>
      </c>
      <c r="N13" s="31"/>
      <c r="O13" s="28"/>
    </row>
    <row r="14" spans="1:15" x14ac:dyDescent="0.35">
      <c r="A14" s="31">
        <v>5</v>
      </c>
      <c r="B14" s="28" t="s">
        <v>50</v>
      </c>
      <c r="C14" s="35">
        <f>SUM(C15:C21)</f>
        <v>52</v>
      </c>
      <c r="D14" s="35">
        <f>SUM(D15:D22)</f>
        <v>34</v>
      </c>
      <c r="E14" s="35">
        <f>SUM(E15:E22)</f>
        <v>9</v>
      </c>
      <c r="F14" s="35">
        <f>SUM(F15:F22)</f>
        <v>43</v>
      </c>
      <c r="G14" s="36">
        <f>F14/C14*100</f>
        <v>82.692307692307693</v>
      </c>
      <c r="H14" s="35">
        <f>SUM(H15:H21)</f>
        <v>4</v>
      </c>
      <c r="I14" s="35">
        <f>SUM(I15:I21)</f>
        <v>0</v>
      </c>
      <c r="J14" s="35">
        <f>SUM(J15:J22)</f>
        <v>0</v>
      </c>
      <c r="K14" s="35">
        <f>SUM(K15:K22)</f>
        <v>0</v>
      </c>
      <c r="L14" s="35">
        <f>SUM(L15:L21)</f>
        <v>47</v>
      </c>
      <c r="M14" s="36">
        <f>L14/C14*100</f>
        <v>90.384615384615387</v>
      </c>
      <c r="N14" s="35">
        <f>SUM(N15:N22)</f>
        <v>0</v>
      </c>
      <c r="O14" s="28"/>
    </row>
    <row r="15" spans="1:15" x14ac:dyDescent="0.35">
      <c r="A15" s="31"/>
      <c r="B15" s="28" t="s">
        <v>33</v>
      </c>
      <c r="C15" s="31">
        <v>7</v>
      </c>
      <c r="D15" s="31">
        <v>5</v>
      </c>
      <c r="E15" s="31">
        <v>1</v>
      </c>
      <c r="F15" s="35">
        <f>SUM(D15:E15)</f>
        <v>6</v>
      </c>
      <c r="G15" s="36">
        <f>F15/C15*100</f>
        <v>85.714285714285708</v>
      </c>
      <c r="H15" s="31">
        <v>1</v>
      </c>
      <c r="I15" s="41"/>
      <c r="J15" s="31"/>
      <c r="K15" s="38"/>
      <c r="L15" s="35">
        <f>F15+H15+I15+K15</f>
        <v>7</v>
      </c>
      <c r="M15" s="36">
        <f>L15/C15*100</f>
        <v>100</v>
      </c>
      <c r="N15" s="31"/>
      <c r="O15" s="28"/>
    </row>
    <row r="16" spans="1:15" x14ac:dyDescent="0.35">
      <c r="A16" s="31"/>
      <c r="B16" s="28" t="s">
        <v>34</v>
      </c>
      <c r="C16" s="31">
        <v>11</v>
      </c>
      <c r="D16" s="31">
        <v>6</v>
      </c>
      <c r="E16" s="31">
        <v>2</v>
      </c>
      <c r="F16" s="35">
        <f t="shared" ref="F16:F23" si="0">SUM(D16:E16)</f>
        <v>8</v>
      </c>
      <c r="G16" s="36">
        <f t="shared" ref="G16:G21" si="1">F16/C16*100</f>
        <v>72.727272727272734</v>
      </c>
      <c r="H16" s="31">
        <v>1</v>
      </c>
      <c r="I16" s="41"/>
      <c r="J16" s="31"/>
      <c r="K16" s="31"/>
      <c r="L16" s="35">
        <f t="shared" ref="L16:L21" si="2">F16+H16+I16+K16</f>
        <v>9</v>
      </c>
      <c r="M16" s="36">
        <f t="shared" ref="M16:M21" si="3">L16/C16*100</f>
        <v>81.818181818181827</v>
      </c>
      <c r="N16" s="31"/>
      <c r="O16" s="28"/>
    </row>
    <row r="17" spans="1:15" x14ac:dyDescent="0.35">
      <c r="A17" s="31"/>
      <c r="B17" s="28" t="s">
        <v>35</v>
      </c>
      <c r="C17" s="31">
        <v>13</v>
      </c>
      <c r="D17" s="31">
        <v>9</v>
      </c>
      <c r="E17" s="31">
        <v>3</v>
      </c>
      <c r="F17" s="35">
        <f t="shared" si="0"/>
        <v>12</v>
      </c>
      <c r="G17" s="36">
        <f t="shared" si="1"/>
        <v>92.307692307692307</v>
      </c>
      <c r="H17" s="31"/>
      <c r="I17" s="41"/>
      <c r="J17" s="31"/>
      <c r="K17" s="31"/>
      <c r="L17" s="35">
        <f t="shared" si="2"/>
        <v>12</v>
      </c>
      <c r="M17" s="36">
        <f t="shared" si="3"/>
        <v>92.307692307692307</v>
      </c>
      <c r="N17" s="31"/>
      <c r="O17" s="28"/>
    </row>
    <row r="18" spans="1:15" x14ac:dyDescent="0.35">
      <c r="A18" s="31"/>
      <c r="B18" s="28" t="s">
        <v>36</v>
      </c>
      <c r="C18" s="31">
        <v>7</v>
      </c>
      <c r="D18" s="31">
        <v>6</v>
      </c>
      <c r="E18" s="31"/>
      <c r="F18" s="35">
        <f t="shared" si="0"/>
        <v>6</v>
      </c>
      <c r="G18" s="36">
        <f t="shared" si="1"/>
        <v>85.714285714285708</v>
      </c>
      <c r="H18" s="31">
        <v>1</v>
      </c>
      <c r="I18" s="41"/>
      <c r="J18" s="31"/>
      <c r="K18" s="31"/>
      <c r="L18" s="35">
        <f t="shared" si="2"/>
        <v>7</v>
      </c>
      <c r="M18" s="36">
        <f t="shared" si="3"/>
        <v>100</v>
      </c>
      <c r="N18" s="31"/>
      <c r="O18" s="28"/>
    </row>
    <row r="19" spans="1:15" x14ac:dyDescent="0.35">
      <c r="A19" s="31"/>
      <c r="B19" s="28" t="s">
        <v>37</v>
      </c>
      <c r="C19" s="31">
        <v>8</v>
      </c>
      <c r="D19" s="31">
        <v>5</v>
      </c>
      <c r="E19" s="31">
        <v>2</v>
      </c>
      <c r="F19" s="35">
        <f t="shared" si="0"/>
        <v>7</v>
      </c>
      <c r="G19" s="36">
        <f t="shared" si="1"/>
        <v>87.5</v>
      </c>
      <c r="H19" s="31">
        <v>1</v>
      </c>
      <c r="I19" s="41"/>
      <c r="J19" s="31"/>
      <c r="K19" s="31"/>
      <c r="L19" s="35">
        <f t="shared" si="2"/>
        <v>8</v>
      </c>
      <c r="M19" s="36">
        <f t="shared" si="3"/>
        <v>100</v>
      </c>
      <c r="N19" s="31"/>
      <c r="O19" s="28"/>
    </row>
    <row r="20" spans="1:15" x14ac:dyDescent="0.35">
      <c r="A20" s="31"/>
      <c r="B20" s="28" t="s">
        <v>38</v>
      </c>
      <c r="C20" s="31">
        <v>3</v>
      </c>
      <c r="D20" s="31">
        <v>2</v>
      </c>
      <c r="E20" s="31"/>
      <c r="F20" s="35">
        <f t="shared" si="0"/>
        <v>2</v>
      </c>
      <c r="G20" s="36">
        <f t="shared" si="1"/>
        <v>66.666666666666657</v>
      </c>
      <c r="H20" s="31"/>
      <c r="I20" s="41"/>
      <c r="J20" s="31"/>
      <c r="K20" s="31"/>
      <c r="L20" s="35">
        <f t="shared" si="2"/>
        <v>2</v>
      </c>
      <c r="M20" s="36">
        <f t="shared" si="3"/>
        <v>66.666666666666657</v>
      </c>
      <c r="N20" s="31"/>
      <c r="O20" s="28"/>
    </row>
    <row r="21" spans="1:15" x14ac:dyDescent="0.35">
      <c r="A21" s="31"/>
      <c r="B21" s="28" t="s">
        <v>39</v>
      </c>
      <c r="C21" s="31">
        <v>3</v>
      </c>
      <c r="D21" s="31">
        <v>1</v>
      </c>
      <c r="E21" s="31">
        <v>1</v>
      </c>
      <c r="F21" s="35">
        <f t="shared" si="0"/>
        <v>2</v>
      </c>
      <c r="G21" s="36">
        <f t="shared" si="1"/>
        <v>66.666666666666657</v>
      </c>
      <c r="H21" s="31"/>
      <c r="I21" s="41"/>
      <c r="J21" s="31"/>
      <c r="K21" s="31"/>
      <c r="L21" s="35">
        <f t="shared" si="2"/>
        <v>2</v>
      </c>
      <c r="M21" s="36">
        <f t="shared" si="3"/>
        <v>66.666666666666657</v>
      </c>
      <c r="N21" s="31"/>
      <c r="O21" s="28"/>
    </row>
    <row r="22" spans="1:15" x14ac:dyDescent="0.35">
      <c r="A22" s="31"/>
      <c r="B22" s="28" t="s">
        <v>40</v>
      </c>
      <c r="C22" s="30"/>
      <c r="D22" s="31"/>
      <c r="E22" s="31"/>
      <c r="F22" s="35">
        <f t="shared" si="0"/>
        <v>0</v>
      </c>
      <c r="G22" s="42"/>
      <c r="H22" s="30"/>
      <c r="I22" s="30"/>
      <c r="J22" s="31"/>
      <c r="K22" s="31"/>
      <c r="L22" s="35">
        <f>F22-J22</f>
        <v>0</v>
      </c>
      <c r="M22" s="30"/>
      <c r="N22" s="31"/>
      <c r="O22" s="28"/>
    </row>
    <row r="23" spans="1:15" x14ac:dyDescent="0.35">
      <c r="A23" s="31">
        <v>6</v>
      </c>
      <c r="B23" s="28" t="s">
        <v>51</v>
      </c>
      <c r="C23" s="31"/>
      <c r="D23" s="31"/>
      <c r="E23" s="31"/>
      <c r="F23" s="35">
        <f t="shared" si="0"/>
        <v>0</v>
      </c>
      <c r="G23" s="30"/>
      <c r="H23" s="31"/>
      <c r="I23" s="30"/>
      <c r="J23" s="31"/>
      <c r="K23" s="31"/>
      <c r="L23" s="35">
        <f>F23+H23-J23</f>
        <v>0</v>
      </c>
      <c r="M23" s="30"/>
      <c r="N23" s="31"/>
      <c r="O23" s="28"/>
    </row>
    <row r="24" spans="1:15" ht="10.55" customHeight="1" x14ac:dyDescent="0.35">
      <c r="A24" s="43"/>
      <c r="B24" s="44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4"/>
      <c r="O24" s="44"/>
    </row>
    <row r="26" spans="1:15" x14ac:dyDescent="0.35">
      <c r="C26" s="45"/>
      <c r="D26" s="7" t="s">
        <v>42</v>
      </c>
    </row>
    <row r="27" spans="1:15" x14ac:dyDescent="0.35">
      <c r="C27" s="46"/>
      <c r="D27" s="7" t="s">
        <v>43</v>
      </c>
    </row>
    <row r="28" spans="1:15" x14ac:dyDescent="0.35">
      <c r="C28" s="47"/>
      <c r="D28" s="2" t="s">
        <v>44</v>
      </c>
    </row>
    <row r="32" spans="1:15" x14ac:dyDescent="0.35">
      <c r="B32" s="2" t="s">
        <v>9</v>
      </c>
    </row>
    <row r="33" spans="2:2" x14ac:dyDescent="0.35">
      <c r="B33" s="2" t="s">
        <v>45</v>
      </c>
    </row>
    <row r="34" spans="2:2" x14ac:dyDescent="0.35">
      <c r="B34" s="2" t="s">
        <v>52</v>
      </c>
    </row>
    <row r="35" spans="2:2" x14ac:dyDescent="0.35">
      <c r="B35" s="2" t="s">
        <v>47</v>
      </c>
    </row>
    <row r="36" spans="2:2" x14ac:dyDescent="0.35">
      <c r="B36" s="2" t="s">
        <v>682</v>
      </c>
    </row>
    <row r="37" spans="2:2" x14ac:dyDescent="0.35">
      <c r="B37" s="2" t="s">
        <v>683</v>
      </c>
    </row>
    <row r="38" spans="2:2" x14ac:dyDescent="0.35">
      <c r="B38" s="2" t="s">
        <v>49</v>
      </c>
    </row>
    <row r="39" spans="2:2" x14ac:dyDescent="0.35">
      <c r="B39" s="2" t="s">
        <v>663</v>
      </c>
    </row>
  </sheetData>
  <mergeCells count="8">
    <mergeCell ref="O7:O9"/>
    <mergeCell ref="D8:G8"/>
    <mergeCell ref="H8:K8"/>
    <mergeCell ref="L8:M8"/>
    <mergeCell ref="A7:A9"/>
    <mergeCell ref="D7:G7"/>
    <mergeCell ref="H7:K7"/>
    <mergeCell ref="L7:M7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82" orientation="landscape" r:id="rId1"/>
  <rowBreaks count="1" manualBreakCount="1">
    <brk id="30" max="1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O33"/>
  <sheetViews>
    <sheetView view="pageBreakPreview" zoomScaleNormal="80" zoomScaleSheetLayoutView="100" workbookViewId="0"/>
  </sheetViews>
  <sheetFormatPr defaultColWidth="9" defaultRowHeight="21.1" x14ac:dyDescent="0.35"/>
  <cols>
    <col min="1" max="1" width="5.5546875" style="2" customWidth="1"/>
    <col min="2" max="2" width="6.5546875" style="2" customWidth="1"/>
    <col min="3" max="3" width="21.6640625" style="2" customWidth="1"/>
    <col min="4" max="4" width="16.44140625" style="2" customWidth="1"/>
    <col min="5" max="5" width="12.88671875" style="2" customWidth="1"/>
    <col min="6" max="6" width="17.44140625" style="2" customWidth="1"/>
    <col min="7" max="7" width="6.5546875" style="2" customWidth="1"/>
    <col min="8" max="8" width="22.88671875" style="2" customWidth="1"/>
    <col min="9" max="9" width="16.88671875" style="2" customWidth="1"/>
    <col min="10" max="10" width="12" style="2" customWidth="1"/>
    <col min="11" max="11" width="16" style="2" customWidth="1"/>
    <col min="12" max="16384" width="9" style="2"/>
  </cols>
  <sheetData>
    <row r="1" spans="1:15" x14ac:dyDescent="0.35">
      <c r="J1" s="61"/>
      <c r="K1" s="151" t="s">
        <v>686</v>
      </c>
    </row>
    <row r="2" spans="1:15" x14ac:dyDescent="0.35">
      <c r="A2" s="131" t="s">
        <v>323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4"/>
      <c r="M2" s="4"/>
      <c r="N2" s="4"/>
      <c r="O2" s="4"/>
    </row>
    <row r="3" spans="1:15" x14ac:dyDescent="0.35">
      <c r="A3" s="131" t="s">
        <v>324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4"/>
      <c r="M3" s="4"/>
      <c r="N3" s="4"/>
      <c r="O3" s="4"/>
    </row>
    <row r="4" spans="1:15" x14ac:dyDescent="0.35">
      <c r="A4" s="132" t="s">
        <v>325</v>
      </c>
      <c r="B4" s="132"/>
      <c r="C4" s="132"/>
      <c r="D4" s="132"/>
      <c r="E4" s="132"/>
      <c r="F4" s="132"/>
      <c r="G4" s="132"/>
      <c r="H4" s="132"/>
      <c r="I4" s="132"/>
      <c r="J4" s="132"/>
      <c r="K4" s="132"/>
      <c r="L4" s="4"/>
      <c r="M4" s="4"/>
      <c r="N4" s="4"/>
      <c r="O4" s="4"/>
    </row>
    <row r="5" spans="1:15" x14ac:dyDescent="0.35">
      <c r="A5" s="133" t="s">
        <v>406</v>
      </c>
      <c r="B5" s="133"/>
      <c r="C5" s="133"/>
      <c r="D5" s="133"/>
      <c r="E5" s="133"/>
      <c r="F5" s="133"/>
      <c r="G5" s="76" t="str">
        <f>'(1)สรุปอัตรากำลัง'!G3</f>
        <v>(เลือกเขตฯ ในช่องนี้)</v>
      </c>
      <c r="H5" s="76"/>
      <c r="I5" s="76"/>
      <c r="J5" s="76"/>
      <c r="K5" s="76"/>
      <c r="L5" s="4"/>
      <c r="M5" s="4"/>
      <c r="N5" s="4"/>
      <c r="O5" s="4"/>
    </row>
    <row r="6" spans="1:15" x14ac:dyDescent="0.35">
      <c r="A6" s="131" t="s">
        <v>405</v>
      </c>
      <c r="B6" s="131"/>
      <c r="C6" s="131"/>
      <c r="D6" s="131"/>
      <c r="E6" s="131"/>
      <c r="F6" s="131"/>
      <c r="G6" s="131"/>
      <c r="H6" s="131"/>
      <c r="I6" s="131"/>
      <c r="J6" s="131"/>
      <c r="K6" s="131"/>
      <c r="L6" s="4"/>
      <c r="M6" s="4"/>
      <c r="N6" s="4"/>
      <c r="O6" s="4"/>
    </row>
    <row r="7" spans="1:15" ht="10.199999999999999" customHeight="1" x14ac:dyDescent="0.35">
      <c r="A7" s="130"/>
      <c r="B7" s="130"/>
      <c r="C7" s="130"/>
      <c r="D7" s="130"/>
      <c r="E7" s="130"/>
      <c r="F7" s="130"/>
      <c r="G7" s="130"/>
      <c r="H7" s="130"/>
      <c r="I7" s="130"/>
      <c r="J7" s="130"/>
      <c r="K7" s="130"/>
      <c r="L7" s="4"/>
      <c r="M7" s="4"/>
      <c r="N7" s="4"/>
      <c r="O7" s="4"/>
    </row>
    <row r="8" spans="1:15" x14ac:dyDescent="0.35">
      <c r="A8" s="134" t="s">
        <v>3</v>
      </c>
      <c r="B8" s="136" t="s">
        <v>326</v>
      </c>
      <c r="C8" s="137"/>
      <c r="D8" s="137"/>
      <c r="E8" s="137"/>
      <c r="F8" s="138"/>
      <c r="G8" s="136" t="s">
        <v>407</v>
      </c>
      <c r="H8" s="137"/>
      <c r="I8" s="137"/>
      <c r="J8" s="138"/>
      <c r="K8" s="138" t="s">
        <v>9</v>
      </c>
    </row>
    <row r="9" spans="1:15" x14ac:dyDescent="0.35">
      <c r="A9" s="135"/>
      <c r="B9" s="140" t="s">
        <v>327</v>
      </c>
      <c r="C9" s="141"/>
      <c r="D9" s="141"/>
      <c r="E9" s="141"/>
      <c r="F9" s="142"/>
      <c r="G9" s="124" t="s">
        <v>328</v>
      </c>
      <c r="H9" s="125"/>
      <c r="I9" s="125"/>
      <c r="J9" s="126"/>
      <c r="K9" s="139"/>
    </row>
    <row r="10" spans="1:15" x14ac:dyDescent="0.35">
      <c r="A10" s="135"/>
      <c r="B10" s="63" t="s">
        <v>329</v>
      </c>
      <c r="C10" s="143" t="s">
        <v>330</v>
      </c>
      <c r="D10" s="143" t="s">
        <v>331</v>
      </c>
      <c r="E10" s="62" t="s">
        <v>332</v>
      </c>
      <c r="F10" s="63" t="s">
        <v>333</v>
      </c>
      <c r="G10" s="62" t="s">
        <v>329</v>
      </c>
      <c r="H10" s="143" t="s">
        <v>330</v>
      </c>
      <c r="I10" s="143" t="s">
        <v>331</v>
      </c>
      <c r="J10" s="63" t="s">
        <v>332</v>
      </c>
      <c r="K10" s="139"/>
    </row>
    <row r="11" spans="1:15" x14ac:dyDescent="0.35">
      <c r="A11" s="124"/>
      <c r="B11" s="64" t="s">
        <v>67</v>
      </c>
      <c r="C11" s="144"/>
      <c r="D11" s="144"/>
      <c r="E11" s="60" t="s">
        <v>334</v>
      </c>
      <c r="F11" s="64" t="s">
        <v>335</v>
      </c>
      <c r="G11" s="60" t="s">
        <v>67</v>
      </c>
      <c r="H11" s="144"/>
      <c r="I11" s="144"/>
      <c r="J11" s="64" t="s">
        <v>334</v>
      </c>
      <c r="K11" s="126"/>
    </row>
    <row r="12" spans="1:15" x14ac:dyDescent="0.35">
      <c r="A12" s="65"/>
      <c r="B12" s="65"/>
      <c r="C12" s="65"/>
      <c r="D12" s="65"/>
      <c r="E12" s="77"/>
      <c r="F12" s="65"/>
      <c r="G12" s="65"/>
      <c r="H12" s="65"/>
      <c r="I12" s="65"/>
      <c r="J12" s="77"/>
      <c r="K12" s="65"/>
    </row>
    <row r="13" spans="1:15" x14ac:dyDescent="0.35">
      <c r="A13" s="28"/>
      <c r="B13" s="28"/>
      <c r="C13" s="28"/>
      <c r="D13" s="28"/>
      <c r="E13" s="78"/>
      <c r="F13" s="28"/>
      <c r="G13" s="28"/>
      <c r="H13" s="28"/>
      <c r="I13" s="28"/>
      <c r="J13" s="78"/>
      <c r="K13" s="28"/>
    </row>
    <row r="14" spans="1:15" x14ac:dyDescent="0.35">
      <c r="A14" s="28"/>
      <c r="B14" s="28"/>
      <c r="C14" s="28"/>
      <c r="D14" s="28"/>
      <c r="E14" s="78"/>
      <c r="F14" s="28"/>
      <c r="G14" s="28"/>
      <c r="H14" s="28"/>
      <c r="I14" s="28"/>
      <c r="J14" s="78"/>
      <c r="K14" s="28"/>
    </row>
    <row r="15" spans="1:15" x14ac:dyDescent="0.35">
      <c r="A15" s="28"/>
      <c r="B15" s="28"/>
      <c r="C15" s="28"/>
      <c r="D15" s="28"/>
      <c r="E15" s="78"/>
      <c r="F15" s="28"/>
      <c r="G15" s="28"/>
      <c r="H15" s="28"/>
      <c r="I15" s="28"/>
      <c r="J15" s="78"/>
      <c r="K15" s="28"/>
    </row>
    <row r="16" spans="1:15" x14ac:dyDescent="0.35">
      <c r="A16" s="28"/>
      <c r="B16" s="28"/>
      <c r="C16" s="28"/>
      <c r="D16" s="28"/>
      <c r="E16" s="78"/>
      <c r="F16" s="28"/>
      <c r="G16" s="28"/>
      <c r="H16" s="28"/>
      <c r="I16" s="28"/>
      <c r="J16" s="78"/>
      <c r="K16" s="28"/>
    </row>
    <row r="17" spans="1:11" x14ac:dyDescent="0.35">
      <c r="A17" s="28"/>
      <c r="B17" s="28"/>
      <c r="C17" s="28"/>
      <c r="D17" s="28"/>
      <c r="E17" s="78"/>
      <c r="F17" s="28"/>
      <c r="G17" s="28"/>
      <c r="H17" s="28"/>
      <c r="I17" s="28"/>
      <c r="J17" s="78"/>
      <c r="K17" s="28"/>
    </row>
    <row r="18" spans="1:11" x14ac:dyDescent="0.35">
      <c r="A18" s="28"/>
      <c r="B18" s="28"/>
      <c r="C18" s="28"/>
      <c r="D18" s="28"/>
      <c r="E18" s="78"/>
      <c r="F18" s="28"/>
      <c r="G18" s="28"/>
      <c r="H18" s="28"/>
      <c r="I18" s="28"/>
      <c r="J18" s="78"/>
      <c r="K18" s="28"/>
    </row>
    <row r="19" spans="1:11" x14ac:dyDescent="0.35">
      <c r="A19" s="44"/>
      <c r="B19" s="44"/>
      <c r="C19" s="44"/>
      <c r="D19" s="44"/>
      <c r="E19" s="79"/>
      <c r="F19" s="44"/>
      <c r="G19" s="44"/>
      <c r="H19" s="44"/>
      <c r="I19" s="44"/>
      <c r="J19" s="79"/>
      <c r="K19" s="44"/>
    </row>
    <row r="21" spans="1:11" s="102" customFormat="1" x14ac:dyDescent="0.2">
      <c r="I21" s="99" t="s">
        <v>667</v>
      </c>
      <c r="J21" s="111"/>
    </row>
    <row r="22" spans="1:11" s="102" customFormat="1" x14ac:dyDescent="0.2">
      <c r="I22" s="100" t="s">
        <v>673</v>
      </c>
      <c r="J22" s="112"/>
    </row>
    <row r="23" spans="1:11" s="102" customFormat="1" x14ac:dyDescent="0.2">
      <c r="I23" s="100" t="s">
        <v>668</v>
      </c>
      <c r="J23" s="112"/>
    </row>
    <row r="24" spans="1:11" s="102" customFormat="1" x14ac:dyDescent="0.2">
      <c r="I24" s="101" t="s">
        <v>669</v>
      </c>
      <c r="J24" s="113"/>
    </row>
    <row r="26" spans="1:11" x14ac:dyDescent="0.35">
      <c r="B26" s="82" t="s">
        <v>336</v>
      </c>
    </row>
    <row r="27" spans="1:11" x14ac:dyDescent="0.35">
      <c r="B27" s="83" t="s">
        <v>658</v>
      </c>
    </row>
    <row r="28" spans="1:11" x14ac:dyDescent="0.35">
      <c r="B28" s="83" t="s">
        <v>676</v>
      </c>
    </row>
    <row r="29" spans="1:11" x14ac:dyDescent="0.35">
      <c r="B29" s="83" t="s">
        <v>677</v>
      </c>
    </row>
    <row r="30" spans="1:11" x14ac:dyDescent="0.35">
      <c r="B30" s="83" t="s">
        <v>678</v>
      </c>
    </row>
    <row r="31" spans="1:11" x14ac:dyDescent="0.35">
      <c r="B31" s="2" t="s">
        <v>679</v>
      </c>
    </row>
    <row r="32" spans="1:11" x14ac:dyDescent="0.35">
      <c r="B32" s="2" t="s">
        <v>680</v>
      </c>
    </row>
    <row r="33" spans="2:2" x14ac:dyDescent="0.35">
      <c r="B33" s="2" t="s">
        <v>661</v>
      </c>
    </row>
  </sheetData>
  <mergeCells count="16">
    <mergeCell ref="A8:A11"/>
    <mergeCell ref="B8:F8"/>
    <mergeCell ref="G8:J8"/>
    <mergeCell ref="K8:K11"/>
    <mergeCell ref="B9:F9"/>
    <mergeCell ref="G9:J9"/>
    <mergeCell ref="C10:C11"/>
    <mergeCell ref="D10:D11"/>
    <mergeCell ref="H10:H11"/>
    <mergeCell ref="I10:I11"/>
    <mergeCell ref="A7:K7"/>
    <mergeCell ref="A2:K2"/>
    <mergeCell ref="A3:K3"/>
    <mergeCell ref="A4:K4"/>
    <mergeCell ref="A6:K6"/>
    <mergeCell ref="A5:F5"/>
  </mergeCells>
  <printOptions horizontalCentered="1"/>
  <pageMargins left="0.53" right="0.46" top="0.52" bottom="0.54" header="0.31496062992125984" footer="0.31496062992125984"/>
  <pageSetup paperSize="9" scale="82" fitToHeight="0" orientation="landscape" r:id="rId1"/>
  <rowBreaks count="1" manualBreakCount="1">
    <brk id="25" max="10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O30"/>
  <sheetViews>
    <sheetView view="pageBreakPreview" zoomScale="90" zoomScaleNormal="80" zoomScaleSheetLayoutView="90" workbookViewId="0">
      <selection activeCell="L11" sqref="L11"/>
    </sheetView>
  </sheetViews>
  <sheetFormatPr defaultColWidth="9" defaultRowHeight="21.1" x14ac:dyDescent="0.2"/>
  <cols>
    <col min="1" max="1" width="5.5546875" style="102" customWidth="1"/>
    <col min="2" max="2" width="6.5546875" style="102" customWidth="1"/>
    <col min="3" max="3" width="21.6640625" style="102" customWidth="1"/>
    <col min="4" max="4" width="16.44140625" style="102" customWidth="1"/>
    <col min="5" max="5" width="12.88671875" style="102" customWidth="1"/>
    <col min="6" max="6" width="17.44140625" style="102" customWidth="1"/>
    <col min="7" max="7" width="6.5546875" style="102" customWidth="1"/>
    <col min="8" max="8" width="22.88671875" style="102" customWidth="1"/>
    <col min="9" max="9" width="16.88671875" style="102" customWidth="1"/>
    <col min="10" max="10" width="12" style="102" customWidth="1"/>
    <col min="11" max="11" width="16" style="102" customWidth="1"/>
    <col min="12" max="16384" width="9" style="102"/>
  </cols>
  <sheetData>
    <row r="1" spans="1:15" x14ac:dyDescent="0.2">
      <c r="K1" s="150" t="s">
        <v>685</v>
      </c>
    </row>
    <row r="2" spans="1:15" x14ac:dyDescent="0.2">
      <c r="A2" s="145" t="s">
        <v>337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76"/>
      <c r="M2" s="76"/>
      <c r="N2" s="76"/>
      <c r="O2" s="76"/>
    </row>
    <row r="3" spans="1:15" x14ac:dyDescent="0.2">
      <c r="A3" s="145" t="s">
        <v>324</v>
      </c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76"/>
      <c r="M3" s="76"/>
      <c r="N3" s="76"/>
      <c r="O3" s="76"/>
    </row>
    <row r="4" spans="1:15" x14ac:dyDescent="0.2">
      <c r="A4" s="103" t="s">
        <v>338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76"/>
      <c r="M4" s="76"/>
      <c r="N4" s="76"/>
      <c r="O4" s="76"/>
    </row>
    <row r="5" spans="1:15" x14ac:dyDescent="0.2">
      <c r="A5" s="133" t="s">
        <v>406</v>
      </c>
      <c r="B5" s="133"/>
      <c r="C5" s="133"/>
      <c r="D5" s="133"/>
      <c r="E5" s="133"/>
      <c r="F5" s="133"/>
      <c r="G5" s="76" t="str">
        <f>'(1)สรุปอัตรากำลัง'!G3</f>
        <v>(เลือกเขตฯ ในช่องนี้)</v>
      </c>
      <c r="H5" s="76"/>
      <c r="I5" s="76"/>
      <c r="J5" s="76"/>
      <c r="K5" s="76"/>
      <c r="L5" s="76"/>
      <c r="M5" s="76"/>
      <c r="N5" s="76"/>
      <c r="O5" s="76"/>
    </row>
    <row r="6" spans="1:15" x14ac:dyDescent="0.2">
      <c r="A6" s="104" t="s">
        <v>660</v>
      </c>
      <c r="B6" s="104"/>
      <c r="C6" s="104"/>
      <c r="D6" s="104"/>
      <c r="E6" s="104"/>
      <c r="F6" s="104"/>
      <c r="G6" s="104"/>
      <c r="H6" s="104"/>
      <c r="I6" s="104"/>
      <c r="J6" s="104"/>
      <c r="K6" s="104"/>
      <c r="L6" s="76"/>
      <c r="M6" s="76"/>
      <c r="N6" s="76"/>
      <c r="O6" s="76"/>
    </row>
    <row r="7" spans="1:15" ht="10.199999999999999" customHeight="1" x14ac:dyDescent="0.2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76"/>
      <c r="M7" s="76"/>
      <c r="N7" s="76"/>
      <c r="O7" s="76"/>
    </row>
    <row r="8" spans="1:15" x14ac:dyDescent="0.2">
      <c r="A8" s="134" t="s">
        <v>3</v>
      </c>
      <c r="B8" s="136" t="s">
        <v>339</v>
      </c>
      <c r="C8" s="137"/>
      <c r="D8" s="137"/>
      <c r="E8" s="137"/>
      <c r="F8" s="138"/>
      <c r="G8" s="136" t="s">
        <v>408</v>
      </c>
      <c r="H8" s="137"/>
      <c r="I8" s="137"/>
      <c r="J8" s="138"/>
      <c r="K8" s="146" t="s">
        <v>340</v>
      </c>
    </row>
    <row r="9" spans="1:15" x14ac:dyDescent="0.2">
      <c r="A9" s="135"/>
      <c r="B9" s="147" t="s">
        <v>341</v>
      </c>
      <c r="C9" s="148"/>
      <c r="D9" s="148"/>
      <c r="E9" s="148"/>
      <c r="F9" s="149"/>
      <c r="G9" s="124" t="s">
        <v>342</v>
      </c>
      <c r="H9" s="125"/>
      <c r="I9" s="125"/>
      <c r="J9" s="126"/>
      <c r="K9" s="139"/>
    </row>
    <row r="10" spans="1:15" x14ac:dyDescent="0.2">
      <c r="A10" s="135"/>
      <c r="B10" s="63" t="s">
        <v>329</v>
      </c>
      <c r="C10" s="143" t="s">
        <v>330</v>
      </c>
      <c r="D10" s="143" t="s">
        <v>331</v>
      </c>
      <c r="E10" s="62" t="s">
        <v>332</v>
      </c>
      <c r="F10" s="63" t="s">
        <v>343</v>
      </c>
      <c r="G10" s="62" t="s">
        <v>329</v>
      </c>
      <c r="H10" s="143" t="s">
        <v>330</v>
      </c>
      <c r="I10" s="143" t="s">
        <v>331</v>
      </c>
      <c r="J10" s="63" t="s">
        <v>332</v>
      </c>
      <c r="K10" s="139"/>
    </row>
    <row r="11" spans="1:15" x14ac:dyDescent="0.2">
      <c r="A11" s="124"/>
      <c r="B11" s="64" t="s">
        <v>67</v>
      </c>
      <c r="C11" s="144"/>
      <c r="D11" s="144"/>
      <c r="E11" s="60" t="s">
        <v>334</v>
      </c>
      <c r="F11" s="64" t="s">
        <v>344</v>
      </c>
      <c r="G11" s="60" t="s">
        <v>67</v>
      </c>
      <c r="H11" s="144"/>
      <c r="I11" s="144"/>
      <c r="J11" s="64" t="s">
        <v>334</v>
      </c>
      <c r="K11" s="126"/>
    </row>
    <row r="12" spans="1:15" x14ac:dyDescent="0.2">
      <c r="A12" s="105"/>
      <c r="B12" s="105"/>
      <c r="C12" s="105"/>
      <c r="D12" s="105"/>
      <c r="E12" s="106"/>
      <c r="F12" s="105"/>
      <c r="G12" s="105"/>
      <c r="H12" s="105"/>
      <c r="I12" s="105"/>
      <c r="J12" s="106"/>
      <c r="K12" s="105"/>
    </row>
    <row r="13" spans="1:15" x14ac:dyDescent="0.2">
      <c r="A13" s="107"/>
      <c r="B13" s="107"/>
      <c r="C13" s="107"/>
      <c r="D13" s="107"/>
      <c r="E13" s="108"/>
      <c r="F13" s="107"/>
      <c r="G13" s="107"/>
      <c r="H13" s="107"/>
      <c r="I13" s="107"/>
      <c r="J13" s="108"/>
      <c r="K13" s="107"/>
    </row>
    <row r="14" spans="1:15" x14ac:dyDescent="0.2">
      <c r="A14" s="107"/>
      <c r="B14" s="107"/>
      <c r="C14" s="107"/>
      <c r="D14" s="107"/>
      <c r="E14" s="108"/>
      <c r="F14" s="107"/>
      <c r="G14" s="107"/>
      <c r="H14" s="107"/>
      <c r="I14" s="107"/>
      <c r="J14" s="108"/>
      <c r="K14" s="107"/>
    </row>
    <row r="15" spans="1:15" x14ac:dyDescent="0.2">
      <c r="A15" s="107"/>
      <c r="B15" s="107"/>
      <c r="C15" s="107"/>
      <c r="D15" s="107"/>
      <c r="E15" s="108"/>
      <c r="F15" s="107"/>
      <c r="G15" s="107"/>
      <c r="H15" s="107"/>
      <c r="I15" s="107"/>
      <c r="J15" s="108"/>
      <c r="K15" s="107"/>
    </row>
    <row r="16" spans="1:15" x14ac:dyDescent="0.2">
      <c r="A16" s="107"/>
      <c r="B16" s="107"/>
      <c r="C16" s="107"/>
      <c r="D16" s="107"/>
      <c r="E16" s="108"/>
      <c r="F16" s="107"/>
      <c r="G16" s="107"/>
      <c r="H16" s="107"/>
      <c r="I16" s="107"/>
      <c r="J16" s="108"/>
      <c r="K16" s="107"/>
    </row>
    <row r="17" spans="1:11" x14ac:dyDescent="0.2">
      <c r="A17" s="107"/>
      <c r="B17" s="107"/>
      <c r="C17" s="107"/>
      <c r="D17" s="107"/>
      <c r="E17" s="108"/>
      <c r="F17" s="107"/>
      <c r="G17" s="107"/>
      <c r="H17" s="107"/>
      <c r="I17" s="107"/>
      <c r="J17" s="108"/>
      <c r="K17" s="107"/>
    </row>
    <row r="18" spans="1:11" x14ac:dyDescent="0.2">
      <c r="A18" s="107"/>
      <c r="B18" s="107"/>
      <c r="C18" s="107"/>
      <c r="D18" s="107"/>
      <c r="E18" s="108"/>
      <c r="F18" s="107"/>
      <c r="G18" s="107"/>
      <c r="H18" s="107"/>
      <c r="I18" s="107"/>
      <c r="J18" s="108"/>
      <c r="K18" s="107"/>
    </row>
    <row r="19" spans="1:11" x14ac:dyDescent="0.2">
      <c r="A19" s="109"/>
      <c r="B19" s="109"/>
      <c r="C19" s="109"/>
      <c r="D19" s="109"/>
      <c r="E19" s="110"/>
      <c r="F19" s="109"/>
      <c r="G19" s="109"/>
      <c r="H19" s="109"/>
      <c r="I19" s="109"/>
      <c r="J19" s="110"/>
      <c r="K19" s="109"/>
    </row>
    <row r="21" spans="1:11" x14ac:dyDescent="0.2">
      <c r="I21" s="99" t="s">
        <v>667</v>
      </c>
      <c r="J21" s="111"/>
    </row>
    <row r="22" spans="1:11" x14ac:dyDescent="0.2">
      <c r="I22" s="100" t="s">
        <v>673</v>
      </c>
      <c r="J22" s="112"/>
    </row>
    <row r="23" spans="1:11" x14ac:dyDescent="0.2">
      <c r="I23" s="100" t="s">
        <v>668</v>
      </c>
      <c r="J23" s="112"/>
    </row>
    <row r="24" spans="1:11" x14ac:dyDescent="0.2">
      <c r="I24" s="101" t="s">
        <v>669</v>
      </c>
      <c r="J24" s="113"/>
    </row>
    <row r="25" spans="1:11" ht="21.25" customHeight="1" x14ac:dyDescent="0.2"/>
    <row r="26" spans="1:11" x14ac:dyDescent="0.2">
      <c r="B26" s="114" t="s">
        <v>336</v>
      </c>
    </row>
    <row r="27" spans="1:11" x14ac:dyDescent="0.2">
      <c r="B27" s="115" t="s">
        <v>659</v>
      </c>
    </row>
    <row r="28" spans="1:11" x14ac:dyDescent="0.2">
      <c r="B28" s="115" t="s">
        <v>674</v>
      </c>
    </row>
    <row r="29" spans="1:11" x14ac:dyDescent="0.2">
      <c r="B29" s="102" t="s">
        <v>675</v>
      </c>
    </row>
    <row r="30" spans="1:11" x14ac:dyDescent="0.2">
      <c r="B30" s="102" t="s">
        <v>662</v>
      </c>
    </row>
  </sheetData>
  <mergeCells count="14">
    <mergeCell ref="A7:K7"/>
    <mergeCell ref="A2:K2"/>
    <mergeCell ref="A3:K3"/>
    <mergeCell ref="A5:F5"/>
    <mergeCell ref="A8:A11"/>
    <mergeCell ref="B8:F8"/>
    <mergeCell ref="G8:J8"/>
    <mergeCell ref="K8:K11"/>
    <mergeCell ref="B9:F9"/>
    <mergeCell ref="G9:J9"/>
    <mergeCell ref="C10:C11"/>
    <mergeCell ref="D10:D11"/>
    <mergeCell ref="H10:H11"/>
    <mergeCell ref="I10:I11"/>
  </mergeCells>
  <printOptions horizontalCentered="1"/>
  <pageMargins left="0.23622047244094488" right="0.19685039370078741" top="0.51" bottom="0.37" header="0.31496062992125984" footer="0.31496062992125984"/>
  <pageSetup paperSize="9" scale="87" fitToHeight="0" orientation="landscape" r:id="rId1"/>
  <rowBreaks count="1" manualBreakCount="1">
    <brk id="25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Y1020"/>
  <sheetViews>
    <sheetView zoomScale="80" zoomScaleNormal="80" workbookViewId="0">
      <pane xSplit="1" ySplit="2" topLeftCell="B74" activePane="bottomRight" state="frozen"/>
      <selection pane="topRight" activeCell="B1" sqref="B1"/>
      <selection pane="bottomLeft" activeCell="A3" sqref="A3"/>
      <selection pane="bottomRight" activeCell="P248" sqref="P248"/>
    </sheetView>
  </sheetViews>
  <sheetFormatPr defaultColWidth="14.44140625" defaultRowHeight="14.95" customHeight="1" x14ac:dyDescent="0.2"/>
  <cols>
    <col min="1" max="1" width="32.6640625" style="49" customWidth="1"/>
    <col min="2" max="16" width="8.6640625" style="49" customWidth="1"/>
    <col min="17" max="17" width="51.88671875" style="75" bestFit="1" customWidth="1"/>
    <col min="18" max="18" width="13.5546875" style="75" bestFit="1" customWidth="1"/>
    <col min="19" max="19" width="22.6640625" style="75" bestFit="1" customWidth="1"/>
    <col min="20" max="20" width="27.44140625" style="75" bestFit="1" customWidth="1"/>
    <col min="21" max="21" width="22.33203125" style="75" bestFit="1" customWidth="1"/>
    <col min="22" max="22" width="22.6640625" style="75" bestFit="1" customWidth="1"/>
    <col min="23" max="23" width="10.88671875" style="75" bestFit="1" customWidth="1"/>
    <col min="24" max="25" width="8.88671875" style="75"/>
    <col min="26" max="35" width="8.6640625" style="49" customWidth="1"/>
    <col min="36" max="16384" width="14.44140625" style="49"/>
  </cols>
  <sheetData>
    <row r="1" spans="1:24" ht="14.3" x14ac:dyDescent="0.25">
      <c r="A1" s="48" t="s">
        <v>53</v>
      </c>
      <c r="B1" s="48" t="s">
        <v>54</v>
      </c>
      <c r="C1" s="48" t="s">
        <v>55</v>
      </c>
      <c r="D1" s="48" t="s">
        <v>56</v>
      </c>
      <c r="E1" s="48" t="s">
        <v>57</v>
      </c>
      <c r="F1" s="48" t="s">
        <v>58</v>
      </c>
      <c r="G1" s="48" t="s">
        <v>59</v>
      </c>
      <c r="H1" s="48" t="s">
        <v>60</v>
      </c>
      <c r="I1" s="48" t="s">
        <v>61</v>
      </c>
      <c r="J1" s="48" t="s">
        <v>62</v>
      </c>
      <c r="K1" s="48" t="s">
        <v>63</v>
      </c>
      <c r="L1" s="48" t="s">
        <v>64</v>
      </c>
      <c r="M1" s="48" t="s">
        <v>65</v>
      </c>
      <c r="N1" s="48" t="s">
        <v>4</v>
      </c>
      <c r="O1" s="48" t="s">
        <v>66</v>
      </c>
      <c r="P1" s="48" t="s">
        <v>67</v>
      </c>
      <c r="Q1" s="75" t="s">
        <v>329</v>
      </c>
      <c r="R1" s="75" t="s">
        <v>349</v>
      </c>
      <c r="S1" s="75" t="s">
        <v>331</v>
      </c>
      <c r="T1" s="75" t="s">
        <v>350</v>
      </c>
      <c r="U1" s="75" t="s">
        <v>351</v>
      </c>
      <c r="V1" s="75" t="s">
        <v>352</v>
      </c>
      <c r="W1" s="75" t="s">
        <v>353</v>
      </c>
      <c r="X1" s="75" t="s">
        <v>354</v>
      </c>
    </row>
    <row r="2" spans="1:24" ht="14.3" x14ac:dyDescent="0.25">
      <c r="A2" s="48" t="s">
        <v>280</v>
      </c>
      <c r="B2" s="48" t="s">
        <v>68</v>
      </c>
      <c r="C2" s="48" t="s">
        <v>68</v>
      </c>
      <c r="D2" s="48" t="s">
        <v>68</v>
      </c>
      <c r="E2" s="48" t="s">
        <v>68</v>
      </c>
      <c r="F2" s="48" t="s">
        <v>68</v>
      </c>
      <c r="G2" s="48" t="s">
        <v>68</v>
      </c>
      <c r="H2" s="48" t="s">
        <v>68</v>
      </c>
      <c r="I2" s="48" t="s">
        <v>68</v>
      </c>
      <c r="J2" s="48" t="s">
        <v>68</v>
      </c>
      <c r="K2" s="48" t="s">
        <v>68</v>
      </c>
      <c r="L2" s="48" t="s">
        <v>68</v>
      </c>
      <c r="M2" s="48" t="s">
        <v>68</v>
      </c>
      <c r="N2" s="48" t="s">
        <v>69</v>
      </c>
      <c r="O2" s="48" t="s">
        <v>68</v>
      </c>
      <c r="P2" s="48" t="s">
        <v>70</v>
      </c>
      <c r="Q2" s="75" t="s">
        <v>355</v>
      </c>
      <c r="R2" s="75" t="s">
        <v>356</v>
      </c>
      <c r="S2" s="75" t="s">
        <v>356</v>
      </c>
      <c r="T2" s="75" t="s">
        <v>357</v>
      </c>
      <c r="U2" s="75" t="s">
        <v>356</v>
      </c>
      <c r="V2" s="75" t="s">
        <v>356</v>
      </c>
      <c r="W2" s="75" t="s">
        <v>358</v>
      </c>
      <c r="X2" s="75" t="s">
        <v>359</v>
      </c>
    </row>
    <row r="3" spans="1:24" ht="14.3" x14ac:dyDescent="0.25">
      <c r="A3" s="48" t="s">
        <v>71</v>
      </c>
      <c r="B3" s="48">
        <v>1</v>
      </c>
      <c r="C3" s="48">
        <v>3</v>
      </c>
      <c r="D3" s="48">
        <v>9</v>
      </c>
      <c r="E3" s="48">
        <v>24</v>
      </c>
      <c r="F3" s="48">
        <v>52</v>
      </c>
      <c r="G3" s="48">
        <v>7</v>
      </c>
      <c r="H3" s="48">
        <v>11</v>
      </c>
      <c r="I3" s="48">
        <v>13</v>
      </c>
      <c r="J3" s="48">
        <v>7</v>
      </c>
      <c r="K3" s="48">
        <v>8</v>
      </c>
      <c r="L3" s="48">
        <v>3</v>
      </c>
      <c r="M3" s="48">
        <v>3</v>
      </c>
      <c r="N3" s="48" t="s">
        <v>72</v>
      </c>
      <c r="O3" s="48">
        <v>1</v>
      </c>
      <c r="P3" s="48" t="s">
        <v>411</v>
      </c>
      <c r="Q3" s="75" t="s">
        <v>360</v>
      </c>
      <c r="R3" s="75" t="s">
        <v>361</v>
      </c>
      <c r="S3" s="75" t="s">
        <v>362</v>
      </c>
      <c r="T3" s="75" t="s">
        <v>363</v>
      </c>
      <c r="U3" s="75" t="s">
        <v>364</v>
      </c>
      <c r="V3" s="75" t="s">
        <v>365</v>
      </c>
      <c r="W3" s="75" t="s">
        <v>366</v>
      </c>
      <c r="X3" s="75">
        <v>18000</v>
      </c>
    </row>
    <row r="4" spans="1:24" ht="14.3" x14ac:dyDescent="0.25">
      <c r="A4" s="48" t="s">
        <v>73</v>
      </c>
      <c r="B4" s="48">
        <v>1</v>
      </c>
      <c r="C4" s="48">
        <v>3</v>
      </c>
      <c r="D4" s="48">
        <v>10</v>
      </c>
      <c r="E4" s="48">
        <v>18</v>
      </c>
      <c r="F4" s="48">
        <v>46</v>
      </c>
      <c r="G4" s="48">
        <v>6</v>
      </c>
      <c r="H4" s="48">
        <v>10</v>
      </c>
      <c r="I4" s="48">
        <v>12</v>
      </c>
      <c r="J4" s="48">
        <v>7</v>
      </c>
      <c r="K4" s="48">
        <v>7</v>
      </c>
      <c r="L4" s="48">
        <v>2</v>
      </c>
      <c r="M4" s="48">
        <v>2</v>
      </c>
      <c r="N4" s="48" t="s">
        <v>74</v>
      </c>
      <c r="O4" s="48">
        <v>2</v>
      </c>
      <c r="P4" s="48" t="s">
        <v>412</v>
      </c>
      <c r="Q4" s="75" t="s">
        <v>367</v>
      </c>
      <c r="R4" s="75" t="s">
        <v>368</v>
      </c>
      <c r="S4" s="75" t="s">
        <v>369</v>
      </c>
      <c r="T4" s="75" t="s">
        <v>370</v>
      </c>
      <c r="U4" s="75" t="s">
        <v>371</v>
      </c>
      <c r="V4" s="75" t="s">
        <v>372</v>
      </c>
      <c r="W4" s="75" t="s">
        <v>373</v>
      </c>
      <c r="X4" s="75">
        <v>19500</v>
      </c>
    </row>
    <row r="5" spans="1:24" ht="14.3" x14ac:dyDescent="0.25">
      <c r="A5" s="48" t="s">
        <v>75</v>
      </c>
      <c r="B5" s="48">
        <v>1</v>
      </c>
      <c r="C5" s="48">
        <v>3</v>
      </c>
      <c r="D5" s="48">
        <v>9</v>
      </c>
      <c r="E5" s="48">
        <v>21</v>
      </c>
      <c r="F5" s="48">
        <v>46</v>
      </c>
      <c r="G5" s="48">
        <v>6</v>
      </c>
      <c r="H5" s="48">
        <v>10</v>
      </c>
      <c r="I5" s="48">
        <v>12</v>
      </c>
      <c r="J5" s="48">
        <v>7</v>
      </c>
      <c r="K5" s="48">
        <v>7</v>
      </c>
      <c r="L5" s="48">
        <v>2</v>
      </c>
      <c r="M5" s="48">
        <v>2</v>
      </c>
      <c r="N5" s="48" t="s">
        <v>74</v>
      </c>
      <c r="O5" s="48">
        <v>3</v>
      </c>
      <c r="P5" s="48" t="s">
        <v>413</v>
      </c>
      <c r="Q5" s="75" t="s">
        <v>374</v>
      </c>
      <c r="R5" s="75" t="s">
        <v>372</v>
      </c>
      <c r="S5" s="75" t="s">
        <v>375</v>
      </c>
      <c r="T5" s="75" t="s">
        <v>376</v>
      </c>
      <c r="U5" s="75" t="s">
        <v>377</v>
      </c>
      <c r="V5" s="75" t="s">
        <v>368</v>
      </c>
    </row>
    <row r="6" spans="1:24" ht="14.3" x14ac:dyDescent="0.25">
      <c r="A6" s="48" t="s">
        <v>76</v>
      </c>
      <c r="B6" s="48">
        <v>1</v>
      </c>
      <c r="C6" s="48">
        <v>3</v>
      </c>
      <c r="D6" s="48">
        <v>10</v>
      </c>
      <c r="E6" s="48">
        <v>19</v>
      </c>
      <c r="F6" s="48">
        <v>43</v>
      </c>
      <c r="G6" s="48">
        <v>6</v>
      </c>
      <c r="H6" s="48">
        <v>9</v>
      </c>
      <c r="I6" s="48">
        <v>12</v>
      </c>
      <c r="J6" s="48">
        <v>6</v>
      </c>
      <c r="K6" s="48">
        <v>6</v>
      </c>
      <c r="L6" s="48">
        <v>2</v>
      </c>
      <c r="M6" s="48">
        <v>2</v>
      </c>
      <c r="N6" s="48" t="s">
        <v>77</v>
      </c>
      <c r="O6" s="48">
        <v>4</v>
      </c>
      <c r="P6" s="48" t="s">
        <v>414</v>
      </c>
      <c r="Q6" s="75" t="s">
        <v>378</v>
      </c>
      <c r="R6" s="75" t="s">
        <v>379</v>
      </c>
      <c r="S6" s="75" t="s">
        <v>380</v>
      </c>
      <c r="T6" s="75" t="s">
        <v>381</v>
      </c>
      <c r="U6" s="75" t="s">
        <v>382</v>
      </c>
      <c r="V6" s="75" t="s">
        <v>383</v>
      </c>
    </row>
    <row r="7" spans="1:24" ht="14.3" x14ac:dyDescent="0.25">
      <c r="A7" s="48" t="s">
        <v>78</v>
      </c>
      <c r="B7" s="48">
        <v>1</v>
      </c>
      <c r="C7" s="48">
        <v>3</v>
      </c>
      <c r="D7" s="48">
        <v>10</v>
      </c>
      <c r="E7" s="48">
        <v>19</v>
      </c>
      <c r="F7" s="48">
        <v>46</v>
      </c>
      <c r="G7" s="48">
        <v>6</v>
      </c>
      <c r="H7" s="48">
        <v>10</v>
      </c>
      <c r="I7" s="48">
        <v>12</v>
      </c>
      <c r="J7" s="48">
        <v>7</v>
      </c>
      <c r="K7" s="48">
        <v>7</v>
      </c>
      <c r="L7" s="48">
        <v>2</v>
      </c>
      <c r="M7" s="48">
        <v>2</v>
      </c>
      <c r="N7" s="48" t="s">
        <v>74</v>
      </c>
      <c r="O7" s="48">
        <v>5</v>
      </c>
      <c r="P7" s="48" t="s">
        <v>415</v>
      </c>
      <c r="Q7" s="75" t="s">
        <v>31</v>
      </c>
      <c r="S7" s="75" t="s">
        <v>384</v>
      </c>
      <c r="T7" s="75" t="s">
        <v>385</v>
      </c>
      <c r="U7" s="75" t="s">
        <v>386</v>
      </c>
      <c r="V7" s="75" t="s">
        <v>387</v>
      </c>
    </row>
    <row r="8" spans="1:24" ht="14.3" x14ac:dyDescent="0.25">
      <c r="A8" s="48" t="s">
        <v>79</v>
      </c>
      <c r="B8" s="48">
        <v>1</v>
      </c>
      <c r="C8" s="48">
        <v>3</v>
      </c>
      <c r="D8" s="48">
        <v>9</v>
      </c>
      <c r="E8" s="48">
        <v>19</v>
      </c>
      <c r="F8" s="48">
        <v>46</v>
      </c>
      <c r="G8" s="48">
        <v>6</v>
      </c>
      <c r="H8" s="48">
        <v>10</v>
      </c>
      <c r="I8" s="48">
        <v>12</v>
      </c>
      <c r="J8" s="48">
        <v>7</v>
      </c>
      <c r="K8" s="48">
        <v>7</v>
      </c>
      <c r="L8" s="48">
        <v>2</v>
      </c>
      <c r="M8" s="48">
        <v>2</v>
      </c>
      <c r="N8" s="48" t="s">
        <v>74</v>
      </c>
      <c r="O8" s="48">
        <v>6</v>
      </c>
      <c r="P8" s="48" t="s">
        <v>416</v>
      </c>
      <c r="Q8" s="75" t="s">
        <v>364</v>
      </c>
      <c r="S8" s="75" t="s">
        <v>368</v>
      </c>
      <c r="T8" s="75" t="s">
        <v>388</v>
      </c>
      <c r="U8" s="75" t="s">
        <v>389</v>
      </c>
      <c r="V8" s="75" t="s">
        <v>390</v>
      </c>
    </row>
    <row r="9" spans="1:24" ht="14.3" x14ac:dyDescent="0.25">
      <c r="A9" s="48" t="s">
        <v>80</v>
      </c>
      <c r="B9" s="48">
        <v>1</v>
      </c>
      <c r="C9" s="48">
        <v>3</v>
      </c>
      <c r="D9" s="48">
        <v>10</v>
      </c>
      <c r="E9" s="48">
        <v>22</v>
      </c>
      <c r="F9" s="48">
        <v>52</v>
      </c>
      <c r="G9" s="48">
        <v>7</v>
      </c>
      <c r="H9" s="48">
        <v>11</v>
      </c>
      <c r="I9" s="48">
        <v>13</v>
      </c>
      <c r="J9" s="48">
        <v>7</v>
      </c>
      <c r="K9" s="48">
        <v>8</v>
      </c>
      <c r="L9" s="48">
        <v>3</v>
      </c>
      <c r="M9" s="48">
        <v>3</v>
      </c>
      <c r="N9" s="48" t="s">
        <v>72</v>
      </c>
      <c r="O9" s="48">
        <v>7</v>
      </c>
      <c r="P9" s="48" t="s">
        <v>417</v>
      </c>
      <c r="Q9" s="75" t="s">
        <v>371</v>
      </c>
      <c r="S9" s="75" t="s">
        <v>372</v>
      </c>
      <c r="T9" s="75" t="s">
        <v>65</v>
      </c>
      <c r="U9" s="75" t="s">
        <v>391</v>
      </c>
      <c r="V9" s="75" t="s">
        <v>392</v>
      </c>
    </row>
    <row r="10" spans="1:24" ht="14.3" x14ac:dyDescent="0.25">
      <c r="A10" s="48" t="s">
        <v>81</v>
      </c>
      <c r="B10" s="48">
        <v>1</v>
      </c>
      <c r="C10" s="48">
        <v>3</v>
      </c>
      <c r="D10" s="48">
        <v>10</v>
      </c>
      <c r="E10" s="48">
        <v>21</v>
      </c>
      <c r="F10" s="48">
        <v>49</v>
      </c>
      <c r="G10" s="48">
        <v>7</v>
      </c>
      <c r="H10" s="48">
        <v>10</v>
      </c>
      <c r="I10" s="48">
        <v>13</v>
      </c>
      <c r="J10" s="48">
        <v>7</v>
      </c>
      <c r="K10" s="48">
        <v>7</v>
      </c>
      <c r="L10" s="48">
        <v>2</v>
      </c>
      <c r="M10" s="48">
        <v>3</v>
      </c>
      <c r="N10" s="48" t="s">
        <v>82</v>
      </c>
      <c r="O10" s="48">
        <v>8</v>
      </c>
      <c r="P10" s="48" t="s">
        <v>418</v>
      </c>
      <c r="Q10" s="75" t="s">
        <v>377</v>
      </c>
      <c r="S10" s="75" t="s">
        <v>365</v>
      </c>
      <c r="T10" s="75" t="s">
        <v>393</v>
      </c>
      <c r="U10" s="75" t="s">
        <v>394</v>
      </c>
      <c r="V10" s="75" t="s">
        <v>395</v>
      </c>
    </row>
    <row r="11" spans="1:24" ht="14.3" x14ac:dyDescent="0.25">
      <c r="A11" s="48" t="s">
        <v>83</v>
      </c>
      <c r="B11" s="48">
        <v>1</v>
      </c>
      <c r="C11" s="48">
        <v>3</v>
      </c>
      <c r="D11" s="48">
        <v>10</v>
      </c>
      <c r="E11" s="48">
        <v>22</v>
      </c>
      <c r="F11" s="48">
        <v>52</v>
      </c>
      <c r="G11" s="48">
        <v>7</v>
      </c>
      <c r="H11" s="48">
        <v>11</v>
      </c>
      <c r="I11" s="48">
        <v>13</v>
      </c>
      <c r="J11" s="48">
        <v>7</v>
      </c>
      <c r="K11" s="48">
        <v>8</v>
      </c>
      <c r="L11" s="48">
        <v>3</v>
      </c>
      <c r="M11" s="48">
        <v>3</v>
      </c>
      <c r="N11" s="48" t="s">
        <v>72</v>
      </c>
      <c r="O11" s="48">
        <v>9</v>
      </c>
      <c r="P11" s="48" t="s">
        <v>419</v>
      </c>
      <c r="Q11" s="75" t="s">
        <v>382</v>
      </c>
      <c r="S11" s="75" t="s">
        <v>390</v>
      </c>
      <c r="T11" s="75" t="s">
        <v>396</v>
      </c>
      <c r="U11" s="75" t="s">
        <v>397</v>
      </c>
      <c r="V11" s="75" t="s">
        <v>398</v>
      </c>
    </row>
    <row r="12" spans="1:24" ht="14.3" x14ac:dyDescent="0.25">
      <c r="A12" s="48" t="s">
        <v>84</v>
      </c>
      <c r="B12" s="48">
        <v>1</v>
      </c>
      <c r="C12" s="48">
        <v>3</v>
      </c>
      <c r="D12" s="48">
        <v>10</v>
      </c>
      <c r="E12" s="48">
        <v>23</v>
      </c>
      <c r="F12" s="48">
        <v>55</v>
      </c>
      <c r="G12" s="48">
        <v>8</v>
      </c>
      <c r="H12" s="48">
        <v>11</v>
      </c>
      <c r="I12" s="48">
        <v>13</v>
      </c>
      <c r="J12" s="48">
        <v>8</v>
      </c>
      <c r="K12" s="48">
        <v>9</v>
      </c>
      <c r="L12" s="48">
        <v>3</v>
      </c>
      <c r="M12" s="48">
        <v>3</v>
      </c>
      <c r="N12" s="48" t="s">
        <v>85</v>
      </c>
      <c r="O12" s="48">
        <v>10</v>
      </c>
      <c r="P12" s="48" t="s">
        <v>420</v>
      </c>
      <c r="Q12" s="75" t="s">
        <v>386</v>
      </c>
      <c r="S12" s="75" t="s">
        <v>387</v>
      </c>
      <c r="T12" s="75" t="s">
        <v>399</v>
      </c>
      <c r="U12" s="75" t="s">
        <v>400</v>
      </c>
      <c r="V12" s="75" t="s">
        <v>401</v>
      </c>
    </row>
    <row r="13" spans="1:24" ht="14.3" x14ac:dyDescent="0.25">
      <c r="A13" s="48" t="s">
        <v>86</v>
      </c>
      <c r="B13" s="48">
        <v>1</v>
      </c>
      <c r="C13" s="48">
        <v>3</v>
      </c>
      <c r="D13" s="48">
        <v>10</v>
      </c>
      <c r="E13" s="48">
        <v>22</v>
      </c>
      <c r="F13" s="48">
        <v>49</v>
      </c>
      <c r="G13" s="48">
        <v>7</v>
      </c>
      <c r="H13" s="48">
        <v>10</v>
      </c>
      <c r="I13" s="48">
        <v>13</v>
      </c>
      <c r="J13" s="48">
        <v>7</v>
      </c>
      <c r="K13" s="48">
        <v>7</v>
      </c>
      <c r="L13" s="48">
        <v>2</v>
      </c>
      <c r="M13" s="48">
        <v>3</v>
      </c>
      <c r="N13" s="48" t="s">
        <v>82</v>
      </c>
      <c r="O13" s="48">
        <v>11</v>
      </c>
      <c r="P13" s="48" t="s">
        <v>421</v>
      </c>
      <c r="Q13" s="75" t="s">
        <v>389</v>
      </c>
      <c r="S13" s="75" t="s">
        <v>383</v>
      </c>
      <c r="U13" s="75" t="s">
        <v>402</v>
      </c>
    </row>
    <row r="14" spans="1:24" ht="14.3" x14ac:dyDescent="0.25">
      <c r="A14" s="48" t="s">
        <v>87</v>
      </c>
      <c r="B14" s="48">
        <v>1</v>
      </c>
      <c r="C14" s="48">
        <v>3</v>
      </c>
      <c r="D14" s="48">
        <v>9</v>
      </c>
      <c r="E14" s="48">
        <v>22</v>
      </c>
      <c r="F14" s="48">
        <v>52</v>
      </c>
      <c r="G14" s="48">
        <v>7</v>
      </c>
      <c r="H14" s="48">
        <v>11</v>
      </c>
      <c r="I14" s="48">
        <v>13</v>
      </c>
      <c r="J14" s="48">
        <v>7</v>
      </c>
      <c r="K14" s="48">
        <v>8</v>
      </c>
      <c r="L14" s="48">
        <v>3</v>
      </c>
      <c r="M14" s="48">
        <v>3</v>
      </c>
      <c r="N14" s="48" t="s">
        <v>72</v>
      </c>
      <c r="O14" s="48">
        <v>12</v>
      </c>
      <c r="P14" s="48" t="s">
        <v>422</v>
      </c>
      <c r="Q14" s="75" t="s">
        <v>391</v>
      </c>
      <c r="S14" s="75" t="s">
        <v>392</v>
      </c>
      <c r="U14" s="75" t="s">
        <v>403</v>
      </c>
    </row>
    <row r="15" spans="1:24" ht="14.3" x14ac:dyDescent="0.25">
      <c r="A15" s="48" t="s">
        <v>88</v>
      </c>
      <c r="B15" s="48">
        <v>1</v>
      </c>
      <c r="C15" s="48">
        <v>3</v>
      </c>
      <c r="D15" s="48">
        <v>10</v>
      </c>
      <c r="E15" s="48">
        <v>22</v>
      </c>
      <c r="F15" s="48">
        <v>49</v>
      </c>
      <c r="G15" s="48">
        <v>7</v>
      </c>
      <c r="H15" s="48">
        <v>10</v>
      </c>
      <c r="I15" s="48">
        <v>13</v>
      </c>
      <c r="J15" s="48">
        <v>7</v>
      </c>
      <c r="K15" s="48">
        <v>7</v>
      </c>
      <c r="L15" s="48">
        <v>2</v>
      </c>
      <c r="M15" s="48">
        <v>3</v>
      </c>
      <c r="N15" s="48" t="s">
        <v>82</v>
      </c>
      <c r="O15" s="48">
        <v>13</v>
      </c>
      <c r="P15" s="48" t="s">
        <v>423</v>
      </c>
      <c r="Q15" s="75" t="s">
        <v>394</v>
      </c>
      <c r="S15" s="75" t="s">
        <v>395</v>
      </c>
      <c r="U15" s="75" t="s">
        <v>404</v>
      </c>
    </row>
    <row r="16" spans="1:24" ht="14.3" x14ac:dyDescent="0.25">
      <c r="A16" s="48" t="s">
        <v>89</v>
      </c>
      <c r="B16" s="48">
        <v>1</v>
      </c>
      <c r="C16" s="48">
        <v>3</v>
      </c>
      <c r="D16" s="48">
        <v>10</v>
      </c>
      <c r="E16" s="48">
        <v>21</v>
      </c>
      <c r="F16" s="48">
        <v>49</v>
      </c>
      <c r="G16" s="48">
        <v>7</v>
      </c>
      <c r="H16" s="48">
        <v>10</v>
      </c>
      <c r="I16" s="48">
        <v>13</v>
      </c>
      <c r="J16" s="48">
        <v>7</v>
      </c>
      <c r="K16" s="48">
        <v>7</v>
      </c>
      <c r="L16" s="48">
        <v>2</v>
      </c>
      <c r="M16" s="48">
        <v>3</v>
      </c>
      <c r="N16" s="48" t="s">
        <v>82</v>
      </c>
      <c r="O16" s="48">
        <v>14</v>
      </c>
      <c r="P16" s="48" t="s">
        <v>424</v>
      </c>
      <c r="Q16" s="75" t="s">
        <v>397</v>
      </c>
      <c r="S16" s="75" t="s">
        <v>398</v>
      </c>
    </row>
    <row r="17" spans="1:19" ht="14.3" x14ac:dyDescent="0.25">
      <c r="A17" s="48" t="s">
        <v>90</v>
      </c>
      <c r="B17" s="48">
        <v>1</v>
      </c>
      <c r="C17" s="48">
        <v>3</v>
      </c>
      <c r="D17" s="48">
        <v>10</v>
      </c>
      <c r="E17" s="48">
        <v>21</v>
      </c>
      <c r="F17" s="48">
        <v>49</v>
      </c>
      <c r="G17" s="48">
        <v>7</v>
      </c>
      <c r="H17" s="48">
        <v>10</v>
      </c>
      <c r="I17" s="48">
        <v>13</v>
      </c>
      <c r="J17" s="48">
        <v>7</v>
      </c>
      <c r="K17" s="48">
        <v>7</v>
      </c>
      <c r="L17" s="48">
        <v>2</v>
      </c>
      <c r="M17" s="48">
        <v>3</v>
      </c>
      <c r="N17" s="48" t="s">
        <v>82</v>
      </c>
      <c r="O17" s="48">
        <v>15</v>
      </c>
      <c r="P17" s="48" t="s">
        <v>425</v>
      </c>
      <c r="Q17" s="75" t="s">
        <v>400</v>
      </c>
      <c r="S17" s="75" t="s">
        <v>401</v>
      </c>
    </row>
    <row r="18" spans="1:19" ht="14.3" x14ac:dyDescent="0.25">
      <c r="A18" s="48" t="s">
        <v>91</v>
      </c>
      <c r="B18" s="48">
        <v>1</v>
      </c>
      <c r="C18" s="48">
        <v>3</v>
      </c>
      <c r="D18" s="48">
        <v>10</v>
      </c>
      <c r="E18" s="48">
        <v>25</v>
      </c>
      <c r="F18" s="48">
        <v>52</v>
      </c>
      <c r="G18" s="48">
        <v>7</v>
      </c>
      <c r="H18" s="48">
        <v>11</v>
      </c>
      <c r="I18" s="48">
        <v>13</v>
      </c>
      <c r="J18" s="48">
        <v>7</v>
      </c>
      <c r="K18" s="48">
        <v>8</v>
      </c>
      <c r="L18" s="48">
        <v>3</v>
      </c>
      <c r="M18" s="48">
        <v>3</v>
      </c>
      <c r="N18" s="48" t="s">
        <v>72</v>
      </c>
      <c r="O18" s="48">
        <v>16</v>
      </c>
      <c r="P18" s="48" t="s">
        <v>426</v>
      </c>
      <c r="Q18" s="75" t="s">
        <v>402</v>
      </c>
    </row>
    <row r="19" spans="1:19" ht="14.3" x14ac:dyDescent="0.25">
      <c r="A19" s="48" t="s">
        <v>92</v>
      </c>
      <c r="B19" s="48">
        <v>1</v>
      </c>
      <c r="C19" s="48">
        <v>3</v>
      </c>
      <c r="D19" s="48">
        <v>10</v>
      </c>
      <c r="E19" s="48">
        <v>19</v>
      </c>
      <c r="F19" s="48">
        <v>46</v>
      </c>
      <c r="G19" s="48">
        <v>6</v>
      </c>
      <c r="H19" s="48">
        <v>10</v>
      </c>
      <c r="I19" s="48">
        <v>12</v>
      </c>
      <c r="J19" s="48">
        <v>7</v>
      </c>
      <c r="K19" s="48">
        <v>7</v>
      </c>
      <c r="L19" s="48">
        <v>2</v>
      </c>
      <c r="M19" s="48">
        <v>2</v>
      </c>
      <c r="N19" s="48" t="s">
        <v>74</v>
      </c>
      <c r="O19" s="48">
        <v>17</v>
      </c>
      <c r="P19" s="48" t="s">
        <v>427</v>
      </c>
      <c r="Q19" s="75" t="s">
        <v>403</v>
      </c>
    </row>
    <row r="20" spans="1:19" ht="14.3" x14ac:dyDescent="0.25">
      <c r="A20" s="48" t="s">
        <v>93</v>
      </c>
      <c r="B20" s="48">
        <v>1</v>
      </c>
      <c r="C20" s="48">
        <v>3</v>
      </c>
      <c r="D20" s="48">
        <v>10</v>
      </c>
      <c r="E20" s="48">
        <v>20</v>
      </c>
      <c r="F20" s="48">
        <v>46</v>
      </c>
      <c r="G20" s="48">
        <v>6</v>
      </c>
      <c r="H20" s="48">
        <v>10</v>
      </c>
      <c r="I20" s="48">
        <v>12</v>
      </c>
      <c r="J20" s="48">
        <v>7</v>
      </c>
      <c r="K20" s="48">
        <v>7</v>
      </c>
      <c r="L20" s="48">
        <v>2</v>
      </c>
      <c r="M20" s="48">
        <v>2</v>
      </c>
      <c r="N20" s="48" t="s">
        <v>74</v>
      </c>
      <c r="O20" s="48">
        <v>18</v>
      </c>
      <c r="P20" s="48" t="s">
        <v>428</v>
      </c>
      <c r="Q20" s="75" t="s">
        <v>404</v>
      </c>
    </row>
    <row r="21" spans="1:19" ht="15.8" customHeight="1" x14ac:dyDescent="0.25">
      <c r="A21" s="48" t="s">
        <v>94</v>
      </c>
      <c r="B21" s="48">
        <v>1</v>
      </c>
      <c r="C21" s="48">
        <v>3</v>
      </c>
      <c r="D21" s="48">
        <v>10</v>
      </c>
      <c r="E21" s="48">
        <v>20</v>
      </c>
      <c r="F21" s="48">
        <v>46</v>
      </c>
      <c r="G21" s="48">
        <v>6</v>
      </c>
      <c r="H21" s="48">
        <v>10</v>
      </c>
      <c r="I21" s="48">
        <v>12</v>
      </c>
      <c r="J21" s="48">
        <v>7</v>
      </c>
      <c r="K21" s="48">
        <v>7</v>
      </c>
      <c r="L21" s="48">
        <v>2</v>
      </c>
      <c r="M21" s="48">
        <v>2</v>
      </c>
      <c r="N21" s="48" t="s">
        <v>74</v>
      </c>
      <c r="O21" s="48">
        <v>19</v>
      </c>
      <c r="P21" s="48" t="s">
        <v>429</v>
      </c>
    </row>
    <row r="22" spans="1:19" ht="15.8" customHeight="1" x14ac:dyDescent="0.25">
      <c r="A22" s="48" t="s">
        <v>95</v>
      </c>
      <c r="B22" s="48">
        <v>1</v>
      </c>
      <c r="C22" s="48">
        <v>3</v>
      </c>
      <c r="D22" s="48">
        <v>10</v>
      </c>
      <c r="E22" s="48">
        <v>22</v>
      </c>
      <c r="F22" s="48">
        <v>52</v>
      </c>
      <c r="G22" s="48">
        <v>7</v>
      </c>
      <c r="H22" s="48">
        <v>11</v>
      </c>
      <c r="I22" s="48">
        <v>13</v>
      </c>
      <c r="J22" s="48">
        <v>7</v>
      </c>
      <c r="K22" s="48">
        <v>8</v>
      </c>
      <c r="L22" s="48">
        <v>3</v>
      </c>
      <c r="M22" s="48">
        <v>3</v>
      </c>
      <c r="N22" s="48" t="s">
        <v>72</v>
      </c>
      <c r="O22" s="48">
        <v>20</v>
      </c>
      <c r="P22" s="48" t="s">
        <v>430</v>
      </c>
    </row>
    <row r="23" spans="1:19" ht="15.8" customHeight="1" x14ac:dyDescent="0.25">
      <c r="A23" s="48" t="s">
        <v>96</v>
      </c>
      <c r="B23" s="48">
        <v>1</v>
      </c>
      <c r="C23" s="48">
        <v>3</v>
      </c>
      <c r="D23" s="48">
        <v>9</v>
      </c>
      <c r="E23" s="48">
        <v>19</v>
      </c>
      <c r="F23" s="48">
        <v>46</v>
      </c>
      <c r="G23" s="48">
        <v>6</v>
      </c>
      <c r="H23" s="48">
        <v>10</v>
      </c>
      <c r="I23" s="48">
        <v>12</v>
      </c>
      <c r="J23" s="48">
        <v>7</v>
      </c>
      <c r="K23" s="48">
        <v>7</v>
      </c>
      <c r="L23" s="48">
        <v>2</v>
      </c>
      <c r="M23" s="48">
        <v>2</v>
      </c>
      <c r="N23" s="48" t="s">
        <v>74</v>
      </c>
      <c r="O23" s="48">
        <v>21</v>
      </c>
      <c r="P23" s="48" t="s">
        <v>431</v>
      </c>
    </row>
    <row r="24" spans="1:19" ht="15.8" customHeight="1" x14ac:dyDescent="0.25">
      <c r="A24" s="48" t="s">
        <v>97</v>
      </c>
      <c r="B24" s="48">
        <v>1</v>
      </c>
      <c r="C24" s="48">
        <v>3</v>
      </c>
      <c r="D24" s="48">
        <v>10</v>
      </c>
      <c r="E24" s="48">
        <v>19</v>
      </c>
      <c r="F24" s="48">
        <v>43</v>
      </c>
      <c r="G24" s="48">
        <v>6</v>
      </c>
      <c r="H24" s="48">
        <v>9</v>
      </c>
      <c r="I24" s="48">
        <v>12</v>
      </c>
      <c r="J24" s="48">
        <v>6</v>
      </c>
      <c r="K24" s="48">
        <v>6</v>
      </c>
      <c r="L24" s="48">
        <v>2</v>
      </c>
      <c r="M24" s="48">
        <v>2</v>
      </c>
      <c r="N24" s="48" t="s">
        <v>77</v>
      </c>
      <c r="O24" s="48">
        <v>22</v>
      </c>
      <c r="P24" s="48" t="s">
        <v>432</v>
      </c>
    </row>
    <row r="25" spans="1:19" ht="15.8" customHeight="1" x14ac:dyDescent="0.25">
      <c r="A25" s="48" t="s">
        <v>98</v>
      </c>
      <c r="B25" s="48">
        <v>1</v>
      </c>
      <c r="C25" s="48">
        <v>3</v>
      </c>
      <c r="D25" s="48">
        <v>10</v>
      </c>
      <c r="E25" s="48">
        <v>19</v>
      </c>
      <c r="F25" s="48">
        <v>46</v>
      </c>
      <c r="G25" s="48">
        <v>6</v>
      </c>
      <c r="H25" s="48">
        <v>10</v>
      </c>
      <c r="I25" s="48">
        <v>12</v>
      </c>
      <c r="J25" s="48">
        <v>7</v>
      </c>
      <c r="K25" s="48">
        <v>7</v>
      </c>
      <c r="L25" s="48">
        <v>2</v>
      </c>
      <c r="M25" s="48">
        <v>2</v>
      </c>
      <c r="N25" s="48" t="s">
        <v>74</v>
      </c>
      <c r="O25" s="48">
        <v>23</v>
      </c>
      <c r="P25" s="48" t="s">
        <v>433</v>
      </c>
    </row>
    <row r="26" spans="1:19" ht="15.8" customHeight="1" x14ac:dyDescent="0.25">
      <c r="A26" s="48" t="s">
        <v>99</v>
      </c>
      <c r="B26" s="48">
        <v>1</v>
      </c>
      <c r="C26" s="48">
        <v>3</v>
      </c>
      <c r="D26" s="48">
        <v>10</v>
      </c>
      <c r="E26" s="48">
        <v>21</v>
      </c>
      <c r="F26" s="48">
        <v>52</v>
      </c>
      <c r="G26" s="48">
        <v>7</v>
      </c>
      <c r="H26" s="48">
        <v>11</v>
      </c>
      <c r="I26" s="48">
        <v>13</v>
      </c>
      <c r="J26" s="48">
        <v>7</v>
      </c>
      <c r="K26" s="48">
        <v>8</v>
      </c>
      <c r="L26" s="48">
        <v>3</v>
      </c>
      <c r="M26" s="48">
        <v>3</v>
      </c>
      <c r="N26" s="48" t="s">
        <v>72</v>
      </c>
      <c r="O26" s="48">
        <v>24</v>
      </c>
      <c r="P26" s="48" t="s">
        <v>434</v>
      </c>
    </row>
    <row r="27" spans="1:19" ht="15.8" customHeight="1" x14ac:dyDescent="0.25">
      <c r="A27" s="48" t="s">
        <v>100</v>
      </c>
      <c r="B27" s="48">
        <v>1</v>
      </c>
      <c r="C27" s="48">
        <v>3</v>
      </c>
      <c r="D27" s="48">
        <v>10</v>
      </c>
      <c r="E27" s="48">
        <v>25</v>
      </c>
      <c r="F27" s="48">
        <v>55</v>
      </c>
      <c r="G27" s="48">
        <v>8</v>
      </c>
      <c r="H27" s="48">
        <v>11</v>
      </c>
      <c r="I27" s="48">
        <v>13</v>
      </c>
      <c r="J27" s="48">
        <v>8</v>
      </c>
      <c r="K27" s="48">
        <v>9</v>
      </c>
      <c r="L27" s="48">
        <v>3</v>
      </c>
      <c r="M27" s="48">
        <v>3</v>
      </c>
      <c r="N27" s="48" t="s">
        <v>85</v>
      </c>
      <c r="O27" s="48">
        <v>25</v>
      </c>
      <c r="P27" s="48" t="s">
        <v>435</v>
      </c>
    </row>
    <row r="28" spans="1:19" ht="15.8" customHeight="1" x14ac:dyDescent="0.25">
      <c r="A28" s="48" t="s">
        <v>101</v>
      </c>
      <c r="B28" s="48">
        <v>1</v>
      </c>
      <c r="C28" s="48">
        <v>3</v>
      </c>
      <c r="D28" s="48">
        <v>10</v>
      </c>
      <c r="E28" s="48">
        <v>25</v>
      </c>
      <c r="F28" s="48">
        <v>52</v>
      </c>
      <c r="G28" s="48">
        <v>7</v>
      </c>
      <c r="H28" s="48">
        <v>11</v>
      </c>
      <c r="I28" s="48">
        <v>13</v>
      </c>
      <c r="J28" s="48">
        <v>7</v>
      </c>
      <c r="K28" s="48">
        <v>8</v>
      </c>
      <c r="L28" s="48">
        <v>3</v>
      </c>
      <c r="M28" s="48">
        <v>3</v>
      </c>
      <c r="N28" s="48" t="s">
        <v>72</v>
      </c>
      <c r="O28" s="48">
        <v>26</v>
      </c>
      <c r="P28" s="48" t="s">
        <v>436</v>
      </c>
    </row>
    <row r="29" spans="1:19" ht="15.8" customHeight="1" x14ac:dyDescent="0.25">
      <c r="A29" s="48" t="s">
        <v>102</v>
      </c>
      <c r="B29" s="48">
        <v>1</v>
      </c>
      <c r="C29" s="48">
        <v>3</v>
      </c>
      <c r="D29" s="48">
        <v>10</v>
      </c>
      <c r="E29" s="48">
        <v>22</v>
      </c>
      <c r="F29" s="48">
        <v>49</v>
      </c>
      <c r="G29" s="48">
        <v>7</v>
      </c>
      <c r="H29" s="48">
        <v>10</v>
      </c>
      <c r="I29" s="48">
        <v>13</v>
      </c>
      <c r="J29" s="48">
        <v>7</v>
      </c>
      <c r="K29" s="48">
        <v>7</v>
      </c>
      <c r="L29" s="48">
        <v>2</v>
      </c>
      <c r="M29" s="48">
        <v>3</v>
      </c>
      <c r="N29" s="48" t="s">
        <v>82</v>
      </c>
      <c r="O29" s="48">
        <v>27</v>
      </c>
      <c r="P29" s="48" t="s">
        <v>437</v>
      </c>
    </row>
    <row r="30" spans="1:19" ht="15.8" customHeight="1" x14ac:dyDescent="0.25">
      <c r="A30" s="48" t="s">
        <v>103</v>
      </c>
      <c r="B30" s="48">
        <v>1</v>
      </c>
      <c r="C30" s="48">
        <v>3</v>
      </c>
      <c r="D30" s="48">
        <v>9</v>
      </c>
      <c r="E30" s="48">
        <v>21</v>
      </c>
      <c r="F30" s="48">
        <v>46</v>
      </c>
      <c r="G30" s="48">
        <v>6</v>
      </c>
      <c r="H30" s="48">
        <v>10</v>
      </c>
      <c r="I30" s="48">
        <v>12</v>
      </c>
      <c r="J30" s="48">
        <v>7</v>
      </c>
      <c r="K30" s="48">
        <v>7</v>
      </c>
      <c r="L30" s="48">
        <v>2</v>
      </c>
      <c r="M30" s="48">
        <v>2</v>
      </c>
      <c r="N30" s="48" t="s">
        <v>74</v>
      </c>
      <c r="O30" s="48">
        <v>28</v>
      </c>
      <c r="P30" s="48" t="s">
        <v>438</v>
      </c>
    </row>
    <row r="31" spans="1:19" ht="15.8" customHeight="1" x14ac:dyDescent="0.25">
      <c r="A31" s="48" t="s">
        <v>104</v>
      </c>
      <c r="B31" s="48">
        <v>1</v>
      </c>
      <c r="C31" s="48">
        <v>3</v>
      </c>
      <c r="D31" s="48">
        <v>10</v>
      </c>
      <c r="E31" s="48">
        <v>20</v>
      </c>
      <c r="F31" s="48">
        <v>46</v>
      </c>
      <c r="G31" s="48">
        <v>6</v>
      </c>
      <c r="H31" s="48">
        <v>10</v>
      </c>
      <c r="I31" s="48">
        <v>12</v>
      </c>
      <c r="J31" s="48">
        <v>7</v>
      </c>
      <c r="K31" s="48">
        <v>7</v>
      </c>
      <c r="L31" s="48">
        <v>2</v>
      </c>
      <c r="M31" s="48">
        <v>2</v>
      </c>
      <c r="N31" s="48" t="s">
        <v>74</v>
      </c>
      <c r="O31" s="48">
        <v>29</v>
      </c>
      <c r="P31" s="48" t="s">
        <v>439</v>
      </c>
    </row>
    <row r="32" spans="1:19" ht="15.8" customHeight="1" x14ac:dyDescent="0.25">
      <c r="A32" s="48" t="s">
        <v>105</v>
      </c>
      <c r="B32" s="48">
        <v>1</v>
      </c>
      <c r="C32" s="48">
        <v>3</v>
      </c>
      <c r="D32" s="48">
        <v>9</v>
      </c>
      <c r="E32" s="48">
        <v>20</v>
      </c>
      <c r="F32" s="48">
        <v>46</v>
      </c>
      <c r="G32" s="48">
        <v>6</v>
      </c>
      <c r="H32" s="48">
        <v>10</v>
      </c>
      <c r="I32" s="48">
        <v>12</v>
      </c>
      <c r="J32" s="48">
        <v>7</v>
      </c>
      <c r="K32" s="48">
        <v>7</v>
      </c>
      <c r="L32" s="48">
        <v>2</v>
      </c>
      <c r="M32" s="48">
        <v>2</v>
      </c>
      <c r="N32" s="48" t="s">
        <v>74</v>
      </c>
      <c r="O32" s="48">
        <v>30</v>
      </c>
      <c r="P32" s="48" t="s">
        <v>440</v>
      </c>
    </row>
    <row r="33" spans="1:16" ht="15.8" customHeight="1" x14ac:dyDescent="0.25">
      <c r="A33" s="48" t="s">
        <v>106</v>
      </c>
      <c r="B33" s="48">
        <v>1</v>
      </c>
      <c r="C33" s="48">
        <v>3</v>
      </c>
      <c r="D33" s="48">
        <v>10</v>
      </c>
      <c r="E33" s="48">
        <v>22</v>
      </c>
      <c r="F33" s="48">
        <v>49</v>
      </c>
      <c r="G33" s="48">
        <v>7</v>
      </c>
      <c r="H33" s="48">
        <v>10</v>
      </c>
      <c r="I33" s="48">
        <v>13</v>
      </c>
      <c r="J33" s="48">
        <v>7</v>
      </c>
      <c r="K33" s="48">
        <v>7</v>
      </c>
      <c r="L33" s="48">
        <v>2</v>
      </c>
      <c r="M33" s="48">
        <v>3</v>
      </c>
      <c r="N33" s="48" t="s">
        <v>82</v>
      </c>
      <c r="O33" s="48">
        <v>31</v>
      </c>
      <c r="P33" s="48" t="s">
        <v>441</v>
      </c>
    </row>
    <row r="34" spans="1:16" ht="15.8" customHeight="1" x14ac:dyDescent="0.25">
      <c r="A34" s="48" t="s">
        <v>107</v>
      </c>
      <c r="B34" s="48">
        <v>1</v>
      </c>
      <c r="C34" s="48">
        <v>3</v>
      </c>
      <c r="D34" s="48">
        <v>10</v>
      </c>
      <c r="E34" s="48">
        <v>22</v>
      </c>
      <c r="F34" s="48">
        <v>52</v>
      </c>
      <c r="G34" s="48">
        <v>7</v>
      </c>
      <c r="H34" s="48">
        <v>11</v>
      </c>
      <c r="I34" s="48">
        <v>13</v>
      </c>
      <c r="J34" s="48">
        <v>7</v>
      </c>
      <c r="K34" s="48">
        <v>8</v>
      </c>
      <c r="L34" s="48">
        <v>3</v>
      </c>
      <c r="M34" s="48">
        <v>3</v>
      </c>
      <c r="N34" s="48" t="s">
        <v>72</v>
      </c>
      <c r="O34" s="48">
        <v>32</v>
      </c>
      <c r="P34" s="48" t="s">
        <v>442</v>
      </c>
    </row>
    <row r="35" spans="1:16" ht="15.8" customHeight="1" x14ac:dyDescent="0.25">
      <c r="A35" s="48" t="s">
        <v>108</v>
      </c>
      <c r="B35" s="48">
        <v>1</v>
      </c>
      <c r="C35" s="48">
        <v>3</v>
      </c>
      <c r="D35" s="48">
        <v>10</v>
      </c>
      <c r="E35" s="48">
        <v>20</v>
      </c>
      <c r="F35" s="48">
        <v>46</v>
      </c>
      <c r="G35" s="48">
        <v>6</v>
      </c>
      <c r="H35" s="48">
        <v>10</v>
      </c>
      <c r="I35" s="48">
        <v>12</v>
      </c>
      <c r="J35" s="48">
        <v>7</v>
      </c>
      <c r="K35" s="48">
        <v>7</v>
      </c>
      <c r="L35" s="48">
        <v>2</v>
      </c>
      <c r="M35" s="48">
        <v>2</v>
      </c>
      <c r="N35" s="48" t="s">
        <v>74</v>
      </c>
      <c r="O35" s="48">
        <v>33</v>
      </c>
      <c r="P35" s="48" t="s">
        <v>443</v>
      </c>
    </row>
    <row r="36" spans="1:16" ht="15.8" customHeight="1" x14ac:dyDescent="0.25">
      <c r="A36" s="48" t="s">
        <v>109</v>
      </c>
      <c r="B36" s="48">
        <v>1</v>
      </c>
      <c r="C36" s="48">
        <v>3</v>
      </c>
      <c r="D36" s="48">
        <v>10</v>
      </c>
      <c r="E36" s="48">
        <v>20</v>
      </c>
      <c r="F36" s="48">
        <v>46</v>
      </c>
      <c r="G36" s="48">
        <v>6</v>
      </c>
      <c r="H36" s="48">
        <v>10</v>
      </c>
      <c r="I36" s="48">
        <v>12</v>
      </c>
      <c r="J36" s="48">
        <v>7</v>
      </c>
      <c r="K36" s="48">
        <v>7</v>
      </c>
      <c r="L36" s="48">
        <v>2</v>
      </c>
      <c r="M36" s="48">
        <v>2</v>
      </c>
      <c r="N36" s="48" t="s">
        <v>74</v>
      </c>
      <c r="O36" s="48">
        <v>34</v>
      </c>
      <c r="P36" s="48" t="s">
        <v>444</v>
      </c>
    </row>
    <row r="37" spans="1:16" ht="15.8" customHeight="1" x14ac:dyDescent="0.25">
      <c r="A37" s="48" t="s">
        <v>110</v>
      </c>
      <c r="B37" s="48">
        <v>1</v>
      </c>
      <c r="C37" s="48">
        <v>3</v>
      </c>
      <c r="D37" s="48">
        <v>10</v>
      </c>
      <c r="E37" s="48">
        <v>20</v>
      </c>
      <c r="F37" s="48">
        <v>46</v>
      </c>
      <c r="G37" s="48">
        <v>6</v>
      </c>
      <c r="H37" s="48">
        <v>10</v>
      </c>
      <c r="I37" s="48">
        <v>12</v>
      </c>
      <c r="J37" s="48">
        <v>7</v>
      </c>
      <c r="K37" s="48">
        <v>7</v>
      </c>
      <c r="L37" s="48">
        <v>2</v>
      </c>
      <c r="M37" s="48">
        <v>2</v>
      </c>
      <c r="N37" s="48" t="s">
        <v>74</v>
      </c>
      <c r="O37" s="48">
        <v>35</v>
      </c>
      <c r="P37" s="48" t="s">
        <v>445</v>
      </c>
    </row>
    <row r="38" spans="1:16" ht="15.8" customHeight="1" x14ac:dyDescent="0.25">
      <c r="A38" s="48" t="s">
        <v>111</v>
      </c>
      <c r="B38" s="48">
        <v>1</v>
      </c>
      <c r="C38" s="48">
        <v>3</v>
      </c>
      <c r="D38" s="48">
        <v>10</v>
      </c>
      <c r="E38" s="48">
        <v>22</v>
      </c>
      <c r="F38" s="48">
        <v>52</v>
      </c>
      <c r="G38" s="48">
        <v>7</v>
      </c>
      <c r="H38" s="48">
        <v>11</v>
      </c>
      <c r="I38" s="48">
        <v>13</v>
      </c>
      <c r="J38" s="48">
        <v>7</v>
      </c>
      <c r="K38" s="48">
        <v>8</v>
      </c>
      <c r="L38" s="48">
        <v>3</v>
      </c>
      <c r="M38" s="48">
        <v>3</v>
      </c>
      <c r="N38" s="48" t="s">
        <v>72</v>
      </c>
      <c r="O38" s="48">
        <v>36</v>
      </c>
      <c r="P38" s="48" t="s">
        <v>446</v>
      </c>
    </row>
    <row r="39" spans="1:16" ht="15.8" customHeight="1" x14ac:dyDescent="0.25">
      <c r="A39" s="48" t="s">
        <v>112</v>
      </c>
      <c r="B39" s="48">
        <v>1</v>
      </c>
      <c r="C39" s="48">
        <v>3</v>
      </c>
      <c r="D39" s="48">
        <v>10</v>
      </c>
      <c r="E39" s="48">
        <v>19</v>
      </c>
      <c r="F39" s="48">
        <v>46</v>
      </c>
      <c r="G39" s="48">
        <v>6</v>
      </c>
      <c r="H39" s="48">
        <v>10</v>
      </c>
      <c r="I39" s="48">
        <v>12</v>
      </c>
      <c r="J39" s="48">
        <v>7</v>
      </c>
      <c r="K39" s="48">
        <v>7</v>
      </c>
      <c r="L39" s="48">
        <v>2</v>
      </c>
      <c r="M39" s="48">
        <v>2</v>
      </c>
      <c r="N39" s="48" t="s">
        <v>74</v>
      </c>
      <c r="O39" s="48">
        <v>37</v>
      </c>
      <c r="P39" s="48" t="s">
        <v>447</v>
      </c>
    </row>
    <row r="40" spans="1:16" ht="15.8" customHeight="1" x14ac:dyDescent="0.25">
      <c r="A40" s="48" t="s">
        <v>113</v>
      </c>
      <c r="B40" s="48">
        <v>1</v>
      </c>
      <c r="C40" s="48">
        <v>3</v>
      </c>
      <c r="D40" s="48">
        <v>10</v>
      </c>
      <c r="E40" s="48">
        <v>19</v>
      </c>
      <c r="F40" s="48">
        <v>46</v>
      </c>
      <c r="G40" s="48">
        <v>6</v>
      </c>
      <c r="H40" s="48">
        <v>10</v>
      </c>
      <c r="I40" s="48">
        <v>12</v>
      </c>
      <c r="J40" s="48">
        <v>7</v>
      </c>
      <c r="K40" s="48">
        <v>7</v>
      </c>
      <c r="L40" s="48">
        <v>2</v>
      </c>
      <c r="M40" s="48">
        <v>2</v>
      </c>
      <c r="N40" s="48" t="s">
        <v>74</v>
      </c>
      <c r="O40" s="48">
        <v>38</v>
      </c>
      <c r="P40" s="48" t="s">
        <v>448</v>
      </c>
    </row>
    <row r="41" spans="1:16" ht="15.8" customHeight="1" x14ac:dyDescent="0.25">
      <c r="A41" s="48" t="s">
        <v>114</v>
      </c>
      <c r="B41" s="48">
        <v>1</v>
      </c>
      <c r="C41" s="48">
        <v>3</v>
      </c>
      <c r="D41" s="48">
        <v>9</v>
      </c>
      <c r="E41" s="48">
        <v>19</v>
      </c>
      <c r="F41" s="48">
        <v>43</v>
      </c>
      <c r="G41" s="48">
        <v>6</v>
      </c>
      <c r="H41" s="48">
        <v>9</v>
      </c>
      <c r="I41" s="48">
        <v>12</v>
      </c>
      <c r="J41" s="48">
        <v>6</v>
      </c>
      <c r="K41" s="48">
        <v>6</v>
      </c>
      <c r="L41" s="48">
        <v>2</v>
      </c>
      <c r="M41" s="48">
        <v>2</v>
      </c>
      <c r="N41" s="48" t="s">
        <v>77</v>
      </c>
      <c r="O41" s="48">
        <v>39</v>
      </c>
      <c r="P41" s="48" t="s">
        <v>449</v>
      </c>
    </row>
    <row r="42" spans="1:16" ht="15.8" customHeight="1" x14ac:dyDescent="0.25">
      <c r="A42" s="48" t="s">
        <v>115</v>
      </c>
      <c r="B42" s="48">
        <v>1</v>
      </c>
      <c r="C42" s="48">
        <v>3</v>
      </c>
      <c r="D42" s="48">
        <v>10</v>
      </c>
      <c r="E42" s="48">
        <v>20</v>
      </c>
      <c r="F42" s="48">
        <v>46</v>
      </c>
      <c r="G42" s="48">
        <v>6</v>
      </c>
      <c r="H42" s="48">
        <v>10</v>
      </c>
      <c r="I42" s="48">
        <v>12</v>
      </c>
      <c r="J42" s="48">
        <v>7</v>
      </c>
      <c r="K42" s="48">
        <v>7</v>
      </c>
      <c r="L42" s="48">
        <v>2</v>
      </c>
      <c r="M42" s="48">
        <v>2</v>
      </c>
      <c r="N42" s="48" t="s">
        <v>74</v>
      </c>
      <c r="O42" s="48">
        <v>40</v>
      </c>
      <c r="P42" s="48" t="s">
        <v>450</v>
      </c>
    </row>
    <row r="43" spans="1:16" ht="15.8" customHeight="1" x14ac:dyDescent="0.25">
      <c r="A43" s="48" t="s">
        <v>116</v>
      </c>
      <c r="B43" s="48">
        <v>1</v>
      </c>
      <c r="C43" s="48">
        <v>3</v>
      </c>
      <c r="D43" s="48">
        <v>10</v>
      </c>
      <c r="E43" s="48">
        <v>21</v>
      </c>
      <c r="F43" s="48">
        <v>46</v>
      </c>
      <c r="G43" s="48">
        <v>6</v>
      </c>
      <c r="H43" s="48">
        <v>10</v>
      </c>
      <c r="I43" s="48">
        <v>12</v>
      </c>
      <c r="J43" s="48">
        <v>7</v>
      </c>
      <c r="K43" s="48">
        <v>7</v>
      </c>
      <c r="L43" s="48">
        <v>2</v>
      </c>
      <c r="M43" s="48">
        <v>2</v>
      </c>
      <c r="N43" s="48" t="s">
        <v>74</v>
      </c>
      <c r="O43" s="48">
        <v>41</v>
      </c>
      <c r="P43" s="48" t="s">
        <v>451</v>
      </c>
    </row>
    <row r="44" spans="1:16" ht="15.8" customHeight="1" x14ac:dyDescent="0.25">
      <c r="A44" s="48" t="s">
        <v>117</v>
      </c>
      <c r="B44" s="48">
        <v>1</v>
      </c>
      <c r="C44" s="48">
        <v>3</v>
      </c>
      <c r="D44" s="48">
        <v>10</v>
      </c>
      <c r="E44" s="48">
        <v>20</v>
      </c>
      <c r="F44" s="48">
        <v>46</v>
      </c>
      <c r="G44" s="48">
        <v>6</v>
      </c>
      <c r="H44" s="48">
        <v>10</v>
      </c>
      <c r="I44" s="48">
        <v>12</v>
      </c>
      <c r="J44" s="48">
        <v>7</v>
      </c>
      <c r="K44" s="48">
        <v>7</v>
      </c>
      <c r="L44" s="48">
        <v>2</v>
      </c>
      <c r="M44" s="48">
        <v>2</v>
      </c>
      <c r="N44" s="48" t="s">
        <v>74</v>
      </c>
      <c r="O44" s="48">
        <v>42</v>
      </c>
      <c r="P44" s="48" t="s">
        <v>452</v>
      </c>
    </row>
    <row r="45" spans="1:16" ht="15.8" customHeight="1" x14ac:dyDescent="0.25">
      <c r="A45" s="48" t="s">
        <v>118</v>
      </c>
      <c r="B45" s="48">
        <v>1</v>
      </c>
      <c r="C45" s="48">
        <v>3</v>
      </c>
      <c r="D45" s="48">
        <v>10</v>
      </c>
      <c r="E45" s="48">
        <v>20</v>
      </c>
      <c r="F45" s="48">
        <v>46</v>
      </c>
      <c r="G45" s="48">
        <v>6</v>
      </c>
      <c r="H45" s="48">
        <v>10</v>
      </c>
      <c r="I45" s="48">
        <v>12</v>
      </c>
      <c r="J45" s="48">
        <v>7</v>
      </c>
      <c r="K45" s="48">
        <v>7</v>
      </c>
      <c r="L45" s="48">
        <v>2</v>
      </c>
      <c r="M45" s="48">
        <v>2</v>
      </c>
      <c r="N45" s="48" t="s">
        <v>74</v>
      </c>
      <c r="O45" s="48">
        <v>43</v>
      </c>
      <c r="P45" s="48" t="s">
        <v>453</v>
      </c>
    </row>
    <row r="46" spans="1:16" ht="15.8" customHeight="1" x14ac:dyDescent="0.25">
      <c r="A46" s="48" t="s">
        <v>119</v>
      </c>
      <c r="B46" s="48">
        <v>1</v>
      </c>
      <c r="C46" s="48">
        <v>3</v>
      </c>
      <c r="D46" s="48">
        <v>10</v>
      </c>
      <c r="E46" s="48">
        <v>21</v>
      </c>
      <c r="F46" s="48">
        <v>46</v>
      </c>
      <c r="G46" s="48">
        <v>6</v>
      </c>
      <c r="H46" s="48">
        <v>10</v>
      </c>
      <c r="I46" s="48">
        <v>12</v>
      </c>
      <c r="J46" s="48">
        <v>7</v>
      </c>
      <c r="K46" s="48">
        <v>7</v>
      </c>
      <c r="L46" s="48">
        <v>2</v>
      </c>
      <c r="M46" s="48">
        <v>2</v>
      </c>
      <c r="N46" s="48" t="s">
        <v>74</v>
      </c>
      <c r="O46" s="48">
        <v>44</v>
      </c>
      <c r="P46" s="48" t="s">
        <v>454</v>
      </c>
    </row>
    <row r="47" spans="1:16" ht="15.8" customHeight="1" x14ac:dyDescent="0.25">
      <c r="A47" s="48" t="s">
        <v>120</v>
      </c>
      <c r="B47" s="48">
        <v>1</v>
      </c>
      <c r="C47" s="48">
        <v>3</v>
      </c>
      <c r="D47" s="48">
        <v>10</v>
      </c>
      <c r="E47" s="48">
        <v>19</v>
      </c>
      <c r="F47" s="48">
        <v>46</v>
      </c>
      <c r="G47" s="48">
        <v>6</v>
      </c>
      <c r="H47" s="48">
        <v>10</v>
      </c>
      <c r="I47" s="48">
        <v>12</v>
      </c>
      <c r="J47" s="48">
        <v>7</v>
      </c>
      <c r="K47" s="48">
        <v>7</v>
      </c>
      <c r="L47" s="48">
        <v>2</v>
      </c>
      <c r="M47" s="48">
        <v>2</v>
      </c>
      <c r="N47" s="48" t="s">
        <v>74</v>
      </c>
      <c r="O47" s="48">
        <v>45</v>
      </c>
      <c r="P47" s="48" t="s">
        <v>455</v>
      </c>
    </row>
    <row r="48" spans="1:16" ht="15.8" customHeight="1" x14ac:dyDescent="0.25">
      <c r="A48" s="48" t="s">
        <v>121</v>
      </c>
      <c r="B48" s="48">
        <v>1</v>
      </c>
      <c r="C48" s="48">
        <v>3</v>
      </c>
      <c r="D48" s="48">
        <v>9</v>
      </c>
      <c r="E48" s="48">
        <v>20</v>
      </c>
      <c r="F48" s="48">
        <v>46</v>
      </c>
      <c r="G48" s="48">
        <v>6</v>
      </c>
      <c r="H48" s="48">
        <v>10</v>
      </c>
      <c r="I48" s="48">
        <v>12</v>
      </c>
      <c r="J48" s="48">
        <v>7</v>
      </c>
      <c r="K48" s="48">
        <v>7</v>
      </c>
      <c r="L48" s="48">
        <v>2</v>
      </c>
      <c r="M48" s="48">
        <v>2</v>
      </c>
      <c r="N48" s="48" t="s">
        <v>74</v>
      </c>
      <c r="O48" s="48">
        <v>46</v>
      </c>
      <c r="P48" s="48" t="s">
        <v>456</v>
      </c>
    </row>
    <row r="49" spans="1:16" ht="15.8" customHeight="1" x14ac:dyDescent="0.25">
      <c r="A49" s="48" t="s">
        <v>122</v>
      </c>
      <c r="B49" s="48">
        <v>1</v>
      </c>
      <c r="C49" s="48">
        <v>3</v>
      </c>
      <c r="D49" s="48">
        <v>10</v>
      </c>
      <c r="E49" s="48">
        <v>20</v>
      </c>
      <c r="F49" s="48">
        <v>46</v>
      </c>
      <c r="G49" s="48">
        <v>6</v>
      </c>
      <c r="H49" s="48">
        <v>10</v>
      </c>
      <c r="I49" s="48">
        <v>12</v>
      </c>
      <c r="J49" s="48">
        <v>7</v>
      </c>
      <c r="K49" s="48">
        <v>7</v>
      </c>
      <c r="L49" s="48">
        <v>2</v>
      </c>
      <c r="M49" s="48">
        <v>2</v>
      </c>
      <c r="N49" s="48" t="s">
        <v>74</v>
      </c>
      <c r="O49" s="48">
        <v>47</v>
      </c>
      <c r="P49" s="48" t="s">
        <v>457</v>
      </c>
    </row>
    <row r="50" spans="1:16" ht="15.8" customHeight="1" x14ac:dyDescent="0.25">
      <c r="A50" s="48" t="s">
        <v>123</v>
      </c>
      <c r="B50" s="48">
        <v>1</v>
      </c>
      <c r="C50" s="48">
        <v>3</v>
      </c>
      <c r="D50" s="48">
        <v>10</v>
      </c>
      <c r="E50" s="48">
        <v>25</v>
      </c>
      <c r="F50" s="48">
        <v>55</v>
      </c>
      <c r="G50" s="48">
        <v>8</v>
      </c>
      <c r="H50" s="48">
        <v>11</v>
      </c>
      <c r="I50" s="48">
        <v>13</v>
      </c>
      <c r="J50" s="48">
        <v>8</v>
      </c>
      <c r="K50" s="48">
        <v>9</v>
      </c>
      <c r="L50" s="48">
        <v>3</v>
      </c>
      <c r="M50" s="48">
        <v>3</v>
      </c>
      <c r="N50" s="48" t="s">
        <v>85</v>
      </c>
      <c r="O50" s="48">
        <v>48</v>
      </c>
      <c r="P50" s="48" t="s">
        <v>458</v>
      </c>
    </row>
    <row r="51" spans="1:16" ht="15.8" customHeight="1" x14ac:dyDescent="0.25">
      <c r="A51" s="48" t="s">
        <v>124</v>
      </c>
      <c r="B51" s="48">
        <v>1</v>
      </c>
      <c r="C51" s="48">
        <v>3</v>
      </c>
      <c r="D51" s="48">
        <v>10</v>
      </c>
      <c r="E51" s="48">
        <v>22</v>
      </c>
      <c r="F51" s="48">
        <v>52</v>
      </c>
      <c r="G51" s="48">
        <v>7</v>
      </c>
      <c r="H51" s="48">
        <v>11</v>
      </c>
      <c r="I51" s="48">
        <v>13</v>
      </c>
      <c r="J51" s="48">
        <v>7</v>
      </c>
      <c r="K51" s="48">
        <v>8</v>
      </c>
      <c r="L51" s="48">
        <v>3</v>
      </c>
      <c r="M51" s="48">
        <v>3</v>
      </c>
      <c r="N51" s="48" t="s">
        <v>72</v>
      </c>
      <c r="O51" s="48">
        <v>49</v>
      </c>
      <c r="P51" s="48" t="s">
        <v>459</v>
      </c>
    </row>
    <row r="52" spans="1:16" ht="15.8" customHeight="1" x14ac:dyDescent="0.25">
      <c r="A52" s="48" t="s">
        <v>125</v>
      </c>
      <c r="B52" s="48">
        <v>1</v>
      </c>
      <c r="C52" s="48">
        <v>3</v>
      </c>
      <c r="D52" s="48">
        <v>9</v>
      </c>
      <c r="E52" s="48">
        <v>20</v>
      </c>
      <c r="F52" s="48">
        <v>49</v>
      </c>
      <c r="G52" s="48">
        <v>7</v>
      </c>
      <c r="H52" s="48">
        <v>10</v>
      </c>
      <c r="I52" s="48">
        <v>13</v>
      </c>
      <c r="J52" s="48">
        <v>7</v>
      </c>
      <c r="K52" s="48">
        <v>7</v>
      </c>
      <c r="L52" s="48">
        <v>2</v>
      </c>
      <c r="M52" s="48">
        <v>3</v>
      </c>
      <c r="N52" s="48" t="s">
        <v>82</v>
      </c>
      <c r="O52" s="48">
        <v>50</v>
      </c>
      <c r="P52" s="48" t="s">
        <v>460</v>
      </c>
    </row>
    <row r="53" spans="1:16" ht="15.8" customHeight="1" x14ac:dyDescent="0.25">
      <c r="A53" s="48" t="s">
        <v>126</v>
      </c>
      <c r="B53" s="48">
        <v>1</v>
      </c>
      <c r="C53" s="48">
        <v>3</v>
      </c>
      <c r="D53" s="48">
        <v>10</v>
      </c>
      <c r="E53" s="48">
        <v>21</v>
      </c>
      <c r="F53" s="48">
        <v>49</v>
      </c>
      <c r="G53" s="48">
        <v>7</v>
      </c>
      <c r="H53" s="48">
        <v>10</v>
      </c>
      <c r="I53" s="48">
        <v>13</v>
      </c>
      <c r="J53" s="48">
        <v>7</v>
      </c>
      <c r="K53" s="48">
        <v>7</v>
      </c>
      <c r="L53" s="48">
        <v>2</v>
      </c>
      <c r="M53" s="48">
        <v>3</v>
      </c>
      <c r="N53" s="48" t="s">
        <v>82</v>
      </c>
      <c r="O53" s="48">
        <v>51</v>
      </c>
      <c r="P53" s="48" t="s">
        <v>461</v>
      </c>
    </row>
    <row r="54" spans="1:16" ht="15.8" customHeight="1" x14ac:dyDescent="0.25">
      <c r="A54" s="48" t="s">
        <v>127</v>
      </c>
      <c r="B54" s="48">
        <v>1</v>
      </c>
      <c r="C54" s="48">
        <v>3</v>
      </c>
      <c r="D54" s="48">
        <v>10</v>
      </c>
      <c r="E54" s="48">
        <v>22</v>
      </c>
      <c r="F54" s="48">
        <v>52</v>
      </c>
      <c r="G54" s="48">
        <v>7</v>
      </c>
      <c r="H54" s="48">
        <v>11</v>
      </c>
      <c r="I54" s="48">
        <v>13</v>
      </c>
      <c r="J54" s="48">
        <v>7</v>
      </c>
      <c r="K54" s="48">
        <v>8</v>
      </c>
      <c r="L54" s="48">
        <v>3</v>
      </c>
      <c r="M54" s="48">
        <v>3</v>
      </c>
      <c r="N54" s="48" t="s">
        <v>72</v>
      </c>
      <c r="O54" s="48">
        <v>52</v>
      </c>
      <c r="P54" s="48" t="s">
        <v>462</v>
      </c>
    </row>
    <row r="55" spans="1:16" ht="15.8" customHeight="1" x14ac:dyDescent="0.25">
      <c r="A55" s="48" t="s">
        <v>128</v>
      </c>
      <c r="B55" s="48">
        <v>1</v>
      </c>
      <c r="C55" s="48">
        <v>3</v>
      </c>
      <c r="D55" s="48">
        <v>9</v>
      </c>
      <c r="E55" s="48">
        <v>22</v>
      </c>
      <c r="F55" s="48">
        <v>52</v>
      </c>
      <c r="G55" s="48">
        <v>7</v>
      </c>
      <c r="H55" s="48">
        <v>11</v>
      </c>
      <c r="I55" s="48">
        <v>13</v>
      </c>
      <c r="J55" s="48">
        <v>7</v>
      </c>
      <c r="K55" s="48">
        <v>8</v>
      </c>
      <c r="L55" s="48">
        <v>3</v>
      </c>
      <c r="M55" s="48">
        <v>3</v>
      </c>
      <c r="N55" s="48" t="s">
        <v>72</v>
      </c>
      <c r="O55" s="48">
        <v>53</v>
      </c>
      <c r="P55" s="48" t="s">
        <v>463</v>
      </c>
    </row>
    <row r="56" spans="1:16" ht="15.8" customHeight="1" x14ac:dyDescent="0.25">
      <c r="A56" s="48" t="s">
        <v>129</v>
      </c>
      <c r="B56" s="48">
        <v>1</v>
      </c>
      <c r="C56" s="48">
        <v>3</v>
      </c>
      <c r="D56" s="48">
        <v>10</v>
      </c>
      <c r="E56" s="48">
        <v>23</v>
      </c>
      <c r="F56" s="48">
        <v>52</v>
      </c>
      <c r="G56" s="48">
        <v>7</v>
      </c>
      <c r="H56" s="48">
        <v>11</v>
      </c>
      <c r="I56" s="48">
        <v>13</v>
      </c>
      <c r="J56" s="48">
        <v>7</v>
      </c>
      <c r="K56" s="48">
        <v>8</v>
      </c>
      <c r="L56" s="48">
        <v>3</v>
      </c>
      <c r="M56" s="48">
        <v>3</v>
      </c>
      <c r="N56" s="48" t="s">
        <v>72</v>
      </c>
      <c r="O56" s="48">
        <v>54</v>
      </c>
      <c r="P56" s="48" t="s">
        <v>464</v>
      </c>
    </row>
    <row r="57" spans="1:16" ht="15.8" customHeight="1" x14ac:dyDescent="0.25">
      <c r="A57" s="48" t="s">
        <v>130</v>
      </c>
      <c r="B57" s="48">
        <v>1</v>
      </c>
      <c r="C57" s="48">
        <v>3</v>
      </c>
      <c r="D57" s="48">
        <v>10</v>
      </c>
      <c r="E57" s="48">
        <v>21</v>
      </c>
      <c r="F57" s="48">
        <v>49</v>
      </c>
      <c r="G57" s="48">
        <v>7</v>
      </c>
      <c r="H57" s="48">
        <v>10</v>
      </c>
      <c r="I57" s="48">
        <v>13</v>
      </c>
      <c r="J57" s="48">
        <v>7</v>
      </c>
      <c r="K57" s="48">
        <v>7</v>
      </c>
      <c r="L57" s="48">
        <v>2</v>
      </c>
      <c r="M57" s="48">
        <v>3</v>
      </c>
      <c r="N57" s="48" t="s">
        <v>82</v>
      </c>
      <c r="O57" s="48">
        <v>55</v>
      </c>
      <c r="P57" s="48" t="s">
        <v>465</v>
      </c>
    </row>
    <row r="58" spans="1:16" ht="15.8" customHeight="1" x14ac:dyDescent="0.25">
      <c r="A58" s="48" t="s">
        <v>131</v>
      </c>
      <c r="B58" s="48">
        <v>1</v>
      </c>
      <c r="C58" s="48">
        <v>3</v>
      </c>
      <c r="D58" s="48">
        <v>10</v>
      </c>
      <c r="E58" s="48">
        <v>23</v>
      </c>
      <c r="F58" s="48">
        <v>52</v>
      </c>
      <c r="G58" s="48">
        <v>7</v>
      </c>
      <c r="H58" s="48">
        <v>11</v>
      </c>
      <c r="I58" s="48">
        <v>13</v>
      </c>
      <c r="J58" s="48">
        <v>7</v>
      </c>
      <c r="K58" s="48">
        <v>8</v>
      </c>
      <c r="L58" s="48">
        <v>3</v>
      </c>
      <c r="M58" s="48">
        <v>3</v>
      </c>
      <c r="N58" s="48" t="s">
        <v>72</v>
      </c>
      <c r="O58" s="48">
        <v>56</v>
      </c>
      <c r="P58" s="48" t="s">
        <v>466</v>
      </c>
    </row>
    <row r="59" spans="1:16" ht="15.8" customHeight="1" x14ac:dyDescent="0.25">
      <c r="A59" s="48" t="s">
        <v>132</v>
      </c>
      <c r="B59" s="48">
        <v>1</v>
      </c>
      <c r="C59" s="48">
        <v>3</v>
      </c>
      <c r="D59" s="48">
        <v>10</v>
      </c>
      <c r="E59" s="48">
        <v>20</v>
      </c>
      <c r="F59" s="48">
        <v>46</v>
      </c>
      <c r="G59" s="48">
        <v>6</v>
      </c>
      <c r="H59" s="48">
        <v>10</v>
      </c>
      <c r="I59" s="48">
        <v>12</v>
      </c>
      <c r="J59" s="48">
        <v>7</v>
      </c>
      <c r="K59" s="48">
        <v>7</v>
      </c>
      <c r="L59" s="48">
        <v>2</v>
      </c>
      <c r="M59" s="48">
        <v>2</v>
      </c>
      <c r="N59" s="48" t="s">
        <v>74</v>
      </c>
      <c r="O59" s="48">
        <v>57</v>
      </c>
      <c r="P59" s="48" t="s">
        <v>467</v>
      </c>
    </row>
    <row r="60" spans="1:16" ht="15.8" customHeight="1" x14ac:dyDescent="0.25">
      <c r="A60" s="48" t="s">
        <v>133</v>
      </c>
      <c r="B60" s="48">
        <v>1</v>
      </c>
      <c r="C60" s="48">
        <v>3</v>
      </c>
      <c r="D60" s="48">
        <v>10</v>
      </c>
      <c r="E60" s="48">
        <v>22</v>
      </c>
      <c r="F60" s="48">
        <v>52</v>
      </c>
      <c r="G60" s="48">
        <v>7</v>
      </c>
      <c r="H60" s="48">
        <v>11</v>
      </c>
      <c r="I60" s="48">
        <v>13</v>
      </c>
      <c r="J60" s="48">
        <v>7</v>
      </c>
      <c r="K60" s="48">
        <v>8</v>
      </c>
      <c r="L60" s="48">
        <v>3</v>
      </c>
      <c r="M60" s="48">
        <v>3</v>
      </c>
      <c r="N60" s="48" t="s">
        <v>72</v>
      </c>
      <c r="O60" s="48">
        <v>58</v>
      </c>
      <c r="P60" s="48" t="s">
        <v>468</v>
      </c>
    </row>
    <row r="61" spans="1:16" ht="15.8" customHeight="1" x14ac:dyDescent="0.25">
      <c r="A61" s="48" t="s">
        <v>134</v>
      </c>
      <c r="B61" s="48">
        <v>1</v>
      </c>
      <c r="C61" s="48">
        <v>3</v>
      </c>
      <c r="D61" s="48">
        <v>10</v>
      </c>
      <c r="E61" s="48">
        <v>24</v>
      </c>
      <c r="F61" s="48">
        <v>52</v>
      </c>
      <c r="G61" s="48">
        <v>7</v>
      </c>
      <c r="H61" s="48">
        <v>11</v>
      </c>
      <c r="I61" s="48">
        <v>13</v>
      </c>
      <c r="J61" s="48">
        <v>7</v>
      </c>
      <c r="K61" s="48">
        <v>8</v>
      </c>
      <c r="L61" s="48">
        <v>3</v>
      </c>
      <c r="M61" s="48">
        <v>3</v>
      </c>
      <c r="N61" s="48" t="s">
        <v>72</v>
      </c>
      <c r="O61" s="48">
        <v>59</v>
      </c>
      <c r="P61" s="48" t="s">
        <v>469</v>
      </c>
    </row>
    <row r="62" spans="1:16" ht="15.8" customHeight="1" x14ac:dyDescent="0.25">
      <c r="A62" s="48" t="s">
        <v>135</v>
      </c>
      <c r="B62" s="48">
        <v>1</v>
      </c>
      <c r="C62" s="48">
        <v>3</v>
      </c>
      <c r="D62" s="48">
        <v>10</v>
      </c>
      <c r="E62" s="48">
        <v>20</v>
      </c>
      <c r="F62" s="48">
        <v>43</v>
      </c>
      <c r="G62" s="48">
        <v>6</v>
      </c>
      <c r="H62" s="48">
        <v>9</v>
      </c>
      <c r="I62" s="48">
        <v>12</v>
      </c>
      <c r="J62" s="48">
        <v>6</v>
      </c>
      <c r="K62" s="48">
        <v>6</v>
      </c>
      <c r="L62" s="48">
        <v>2</v>
      </c>
      <c r="M62" s="48">
        <v>2</v>
      </c>
      <c r="N62" s="48" t="s">
        <v>77</v>
      </c>
      <c r="O62" s="48">
        <v>60</v>
      </c>
      <c r="P62" s="48" t="s">
        <v>470</v>
      </c>
    </row>
    <row r="63" spans="1:16" ht="15.8" customHeight="1" x14ac:dyDescent="0.25">
      <c r="A63" s="48" t="s">
        <v>136</v>
      </c>
      <c r="B63" s="48">
        <v>1</v>
      </c>
      <c r="C63" s="48">
        <v>3</v>
      </c>
      <c r="D63" s="48">
        <v>10</v>
      </c>
      <c r="E63" s="48">
        <v>21</v>
      </c>
      <c r="F63" s="48">
        <v>52</v>
      </c>
      <c r="G63" s="48">
        <v>7</v>
      </c>
      <c r="H63" s="48">
        <v>11</v>
      </c>
      <c r="I63" s="48">
        <v>13</v>
      </c>
      <c r="J63" s="48">
        <v>7</v>
      </c>
      <c r="K63" s="48">
        <v>8</v>
      </c>
      <c r="L63" s="48">
        <v>3</v>
      </c>
      <c r="M63" s="48">
        <v>3</v>
      </c>
      <c r="N63" s="48" t="s">
        <v>72</v>
      </c>
      <c r="O63" s="48">
        <v>61</v>
      </c>
      <c r="P63" s="48" t="s">
        <v>471</v>
      </c>
    </row>
    <row r="64" spans="1:16" ht="15.8" customHeight="1" x14ac:dyDescent="0.25">
      <c r="A64" s="48" t="s">
        <v>137</v>
      </c>
      <c r="B64" s="48">
        <v>1</v>
      </c>
      <c r="C64" s="48">
        <v>3</v>
      </c>
      <c r="D64" s="48">
        <v>10</v>
      </c>
      <c r="E64" s="48">
        <v>21</v>
      </c>
      <c r="F64" s="48">
        <v>46</v>
      </c>
      <c r="G64" s="48">
        <v>6</v>
      </c>
      <c r="H64" s="48">
        <v>10</v>
      </c>
      <c r="I64" s="48">
        <v>12</v>
      </c>
      <c r="J64" s="48">
        <v>7</v>
      </c>
      <c r="K64" s="48">
        <v>7</v>
      </c>
      <c r="L64" s="48">
        <v>2</v>
      </c>
      <c r="M64" s="48">
        <v>2</v>
      </c>
      <c r="N64" s="48" t="s">
        <v>74</v>
      </c>
      <c r="O64" s="48">
        <v>62</v>
      </c>
      <c r="P64" s="48" t="s">
        <v>472</v>
      </c>
    </row>
    <row r="65" spans="1:16" ht="15.8" customHeight="1" x14ac:dyDescent="0.25">
      <c r="A65" s="48" t="s">
        <v>138</v>
      </c>
      <c r="B65" s="48">
        <v>1</v>
      </c>
      <c r="C65" s="48">
        <v>3</v>
      </c>
      <c r="D65" s="48">
        <v>10</v>
      </c>
      <c r="E65" s="48">
        <v>22</v>
      </c>
      <c r="F65" s="48">
        <v>49</v>
      </c>
      <c r="G65" s="48">
        <v>7</v>
      </c>
      <c r="H65" s="48">
        <v>10</v>
      </c>
      <c r="I65" s="48">
        <v>13</v>
      </c>
      <c r="J65" s="48">
        <v>7</v>
      </c>
      <c r="K65" s="48">
        <v>7</v>
      </c>
      <c r="L65" s="48">
        <v>2</v>
      </c>
      <c r="M65" s="48">
        <v>3</v>
      </c>
      <c r="N65" s="48" t="s">
        <v>82</v>
      </c>
      <c r="O65" s="48">
        <v>63</v>
      </c>
      <c r="P65" s="48" t="s">
        <v>473</v>
      </c>
    </row>
    <row r="66" spans="1:16" ht="15.8" customHeight="1" x14ac:dyDescent="0.25">
      <c r="A66" s="48" t="s">
        <v>139</v>
      </c>
      <c r="B66" s="48">
        <v>1</v>
      </c>
      <c r="C66" s="48">
        <v>3</v>
      </c>
      <c r="D66" s="48">
        <v>9</v>
      </c>
      <c r="E66" s="48">
        <v>18</v>
      </c>
      <c r="F66" s="48">
        <v>46</v>
      </c>
      <c r="G66" s="48">
        <v>6</v>
      </c>
      <c r="H66" s="48">
        <v>10</v>
      </c>
      <c r="I66" s="48">
        <v>12</v>
      </c>
      <c r="J66" s="48">
        <v>7</v>
      </c>
      <c r="K66" s="48">
        <v>7</v>
      </c>
      <c r="L66" s="48">
        <v>2</v>
      </c>
      <c r="M66" s="48">
        <v>2</v>
      </c>
      <c r="N66" s="48" t="s">
        <v>74</v>
      </c>
      <c r="O66" s="48">
        <v>64</v>
      </c>
      <c r="P66" s="48" t="s">
        <v>474</v>
      </c>
    </row>
    <row r="67" spans="1:16" ht="15.8" customHeight="1" x14ac:dyDescent="0.25">
      <c r="A67" s="48" t="s">
        <v>140</v>
      </c>
      <c r="B67" s="48">
        <v>1</v>
      </c>
      <c r="C67" s="48">
        <v>3</v>
      </c>
      <c r="D67" s="48">
        <v>10</v>
      </c>
      <c r="E67" s="48">
        <v>19</v>
      </c>
      <c r="F67" s="48">
        <v>43</v>
      </c>
      <c r="G67" s="48">
        <v>6</v>
      </c>
      <c r="H67" s="48">
        <v>9</v>
      </c>
      <c r="I67" s="48">
        <v>12</v>
      </c>
      <c r="J67" s="48">
        <v>6</v>
      </c>
      <c r="K67" s="48">
        <v>6</v>
      </c>
      <c r="L67" s="48">
        <v>2</v>
      </c>
      <c r="M67" s="48">
        <v>2</v>
      </c>
      <c r="N67" s="48" t="s">
        <v>77</v>
      </c>
      <c r="O67" s="48">
        <v>65</v>
      </c>
      <c r="P67" s="48" t="s">
        <v>475</v>
      </c>
    </row>
    <row r="68" spans="1:16" ht="15.8" customHeight="1" x14ac:dyDescent="0.25">
      <c r="A68" s="48" t="s">
        <v>141</v>
      </c>
      <c r="B68" s="48">
        <v>1</v>
      </c>
      <c r="C68" s="48">
        <v>4</v>
      </c>
      <c r="D68" s="48">
        <v>9</v>
      </c>
      <c r="E68" s="48">
        <v>22</v>
      </c>
      <c r="F68" s="48">
        <v>52</v>
      </c>
      <c r="G68" s="48">
        <v>7</v>
      </c>
      <c r="H68" s="48">
        <v>11</v>
      </c>
      <c r="I68" s="48">
        <v>13</v>
      </c>
      <c r="J68" s="48">
        <v>7</v>
      </c>
      <c r="K68" s="48">
        <v>8</v>
      </c>
      <c r="L68" s="48">
        <v>3</v>
      </c>
      <c r="M68" s="48">
        <v>3</v>
      </c>
      <c r="N68" s="48" t="s">
        <v>72</v>
      </c>
      <c r="O68" s="48">
        <v>66</v>
      </c>
      <c r="P68" s="48" t="s">
        <v>476</v>
      </c>
    </row>
    <row r="69" spans="1:16" ht="15.8" customHeight="1" x14ac:dyDescent="0.25">
      <c r="A69" s="48" t="s">
        <v>142</v>
      </c>
      <c r="B69" s="48">
        <v>1</v>
      </c>
      <c r="C69" s="48">
        <v>4</v>
      </c>
      <c r="D69" s="48">
        <v>9</v>
      </c>
      <c r="E69" s="48">
        <v>22</v>
      </c>
      <c r="F69" s="48">
        <v>49</v>
      </c>
      <c r="G69" s="48">
        <v>7</v>
      </c>
      <c r="H69" s="48">
        <v>10</v>
      </c>
      <c r="I69" s="48">
        <v>13</v>
      </c>
      <c r="J69" s="48">
        <v>7</v>
      </c>
      <c r="K69" s="48">
        <v>7</v>
      </c>
      <c r="L69" s="48">
        <v>2</v>
      </c>
      <c r="M69" s="48">
        <v>3</v>
      </c>
      <c r="N69" s="48" t="s">
        <v>82</v>
      </c>
      <c r="O69" s="48">
        <v>67</v>
      </c>
      <c r="P69" s="48" t="s">
        <v>477</v>
      </c>
    </row>
    <row r="70" spans="1:16" ht="15.8" customHeight="1" x14ac:dyDescent="0.25">
      <c r="A70" s="48" t="s">
        <v>143</v>
      </c>
      <c r="B70" s="48">
        <v>1</v>
      </c>
      <c r="C70" s="48">
        <v>4</v>
      </c>
      <c r="D70" s="48">
        <v>9</v>
      </c>
      <c r="E70" s="48">
        <v>20</v>
      </c>
      <c r="F70" s="48">
        <v>49</v>
      </c>
      <c r="G70" s="48">
        <v>7</v>
      </c>
      <c r="H70" s="48">
        <v>10</v>
      </c>
      <c r="I70" s="48">
        <v>13</v>
      </c>
      <c r="J70" s="48">
        <v>7</v>
      </c>
      <c r="K70" s="48">
        <v>7</v>
      </c>
      <c r="L70" s="48">
        <v>2</v>
      </c>
      <c r="M70" s="48">
        <v>3</v>
      </c>
      <c r="N70" s="48" t="s">
        <v>82</v>
      </c>
      <c r="O70" s="48">
        <v>68</v>
      </c>
      <c r="P70" s="48" t="s">
        <v>478</v>
      </c>
    </row>
    <row r="71" spans="1:16" ht="15.8" customHeight="1" x14ac:dyDescent="0.25">
      <c r="A71" s="48" t="s">
        <v>144</v>
      </c>
      <c r="B71" s="48">
        <v>1</v>
      </c>
      <c r="C71" s="48">
        <v>3</v>
      </c>
      <c r="D71" s="48">
        <v>10</v>
      </c>
      <c r="E71" s="48">
        <v>23</v>
      </c>
      <c r="F71" s="48">
        <v>52</v>
      </c>
      <c r="G71" s="48">
        <v>7</v>
      </c>
      <c r="H71" s="48">
        <v>11</v>
      </c>
      <c r="I71" s="48">
        <v>13</v>
      </c>
      <c r="J71" s="48">
        <v>7</v>
      </c>
      <c r="K71" s="48">
        <v>8</v>
      </c>
      <c r="L71" s="48">
        <v>3</v>
      </c>
      <c r="M71" s="48">
        <v>3</v>
      </c>
      <c r="N71" s="48" t="s">
        <v>72</v>
      </c>
      <c r="O71" s="48">
        <v>69</v>
      </c>
      <c r="P71" s="48" t="s">
        <v>479</v>
      </c>
    </row>
    <row r="72" spans="1:16" ht="15.8" customHeight="1" x14ac:dyDescent="0.25">
      <c r="A72" s="48" t="s">
        <v>145</v>
      </c>
      <c r="B72" s="48">
        <v>1</v>
      </c>
      <c r="C72" s="48">
        <v>3</v>
      </c>
      <c r="D72" s="48">
        <v>10</v>
      </c>
      <c r="E72" s="48">
        <v>21</v>
      </c>
      <c r="F72" s="48">
        <v>49</v>
      </c>
      <c r="G72" s="48">
        <v>7</v>
      </c>
      <c r="H72" s="48">
        <v>10</v>
      </c>
      <c r="I72" s="48">
        <v>13</v>
      </c>
      <c r="J72" s="48">
        <v>7</v>
      </c>
      <c r="K72" s="48">
        <v>7</v>
      </c>
      <c r="L72" s="48">
        <v>2</v>
      </c>
      <c r="M72" s="48">
        <v>3</v>
      </c>
      <c r="N72" s="48" t="s">
        <v>82</v>
      </c>
      <c r="O72" s="48">
        <v>70</v>
      </c>
      <c r="P72" s="48" t="s">
        <v>480</v>
      </c>
    </row>
    <row r="73" spans="1:16" ht="15.8" customHeight="1" x14ac:dyDescent="0.25">
      <c r="A73" s="48" t="s">
        <v>146</v>
      </c>
      <c r="B73" s="48">
        <v>1</v>
      </c>
      <c r="C73" s="48">
        <v>3</v>
      </c>
      <c r="D73" s="48">
        <v>10</v>
      </c>
      <c r="E73" s="48">
        <v>24</v>
      </c>
      <c r="F73" s="48">
        <v>55</v>
      </c>
      <c r="G73" s="48">
        <v>8</v>
      </c>
      <c r="H73" s="48">
        <v>11</v>
      </c>
      <c r="I73" s="48">
        <v>13</v>
      </c>
      <c r="J73" s="48">
        <v>8</v>
      </c>
      <c r="K73" s="48">
        <v>9</v>
      </c>
      <c r="L73" s="48">
        <v>3</v>
      </c>
      <c r="M73" s="48">
        <v>3</v>
      </c>
      <c r="N73" s="48" t="s">
        <v>85</v>
      </c>
      <c r="O73" s="48">
        <v>71</v>
      </c>
      <c r="P73" s="48" t="s">
        <v>481</v>
      </c>
    </row>
    <row r="74" spans="1:16" ht="15.8" customHeight="1" x14ac:dyDescent="0.25">
      <c r="A74" s="48" t="s">
        <v>147</v>
      </c>
      <c r="B74" s="48">
        <v>1</v>
      </c>
      <c r="C74" s="48">
        <v>3</v>
      </c>
      <c r="D74" s="48">
        <v>10</v>
      </c>
      <c r="E74" s="48">
        <v>23</v>
      </c>
      <c r="F74" s="48">
        <v>52</v>
      </c>
      <c r="G74" s="48">
        <v>7</v>
      </c>
      <c r="H74" s="48">
        <v>11</v>
      </c>
      <c r="I74" s="48">
        <v>13</v>
      </c>
      <c r="J74" s="48">
        <v>7</v>
      </c>
      <c r="K74" s="48">
        <v>8</v>
      </c>
      <c r="L74" s="48">
        <v>3</v>
      </c>
      <c r="M74" s="48">
        <v>3</v>
      </c>
      <c r="N74" s="48" t="s">
        <v>72</v>
      </c>
      <c r="O74" s="48">
        <v>72</v>
      </c>
      <c r="P74" s="48" t="s">
        <v>482</v>
      </c>
    </row>
    <row r="75" spans="1:16" ht="15.8" customHeight="1" x14ac:dyDescent="0.25">
      <c r="A75" s="48" t="s">
        <v>148</v>
      </c>
      <c r="B75" s="48">
        <v>1</v>
      </c>
      <c r="C75" s="48">
        <v>3</v>
      </c>
      <c r="D75" s="48">
        <v>10</v>
      </c>
      <c r="E75" s="48">
        <v>24</v>
      </c>
      <c r="F75" s="48">
        <v>52</v>
      </c>
      <c r="G75" s="48">
        <v>7</v>
      </c>
      <c r="H75" s="48">
        <v>11</v>
      </c>
      <c r="I75" s="48">
        <v>13</v>
      </c>
      <c r="J75" s="48">
        <v>7</v>
      </c>
      <c r="K75" s="48">
        <v>8</v>
      </c>
      <c r="L75" s="48">
        <v>3</v>
      </c>
      <c r="M75" s="48">
        <v>3</v>
      </c>
      <c r="N75" s="48" t="s">
        <v>72</v>
      </c>
      <c r="O75" s="48">
        <v>73</v>
      </c>
      <c r="P75" s="48" t="s">
        <v>483</v>
      </c>
    </row>
    <row r="76" spans="1:16" ht="15.8" customHeight="1" x14ac:dyDescent="0.25">
      <c r="A76" s="48" t="s">
        <v>149</v>
      </c>
      <c r="B76" s="48">
        <v>1</v>
      </c>
      <c r="C76" s="48">
        <v>3</v>
      </c>
      <c r="D76" s="48">
        <v>10</v>
      </c>
      <c r="E76" s="48">
        <v>24</v>
      </c>
      <c r="F76" s="48">
        <v>52</v>
      </c>
      <c r="G76" s="48">
        <v>7</v>
      </c>
      <c r="H76" s="48">
        <v>11</v>
      </c>
      <c r="I76" s="48">
        <v>13</v>
      </c>
      <c r="J76" s="48">
        <v>7</v>
      </c>
      <c r="K76" s="48">
        <v>8</v>
      </c>
      <c r="L76" s="48">
        <v>3</v>
      </c>
      <c r="M76" s="48">
        <v>3</v>
      </c>
      <c r="N76" s="48" t="s">
        <v>72</v>
      </c>
      <c r="O76" s="48">
        <v>74</v>
      </c>
      <c r="P76" s="48" t="s">
        <v>484</v>
      </c>
    </row>
    <row r="77" spans="1:16" ht="15.8" customHeight="1" x14ac:dyDescent="0.25">
      <c r="A77" s="48" t="s">
        <v>150</v>
      </c>
      <c r="B77" s="48">
        <v>1</v>
      </c>
      <c r="C77" s="48">
        <v>3</v>
      </c>
      <c r="D77" s="48">
        <v>10</v>
      </c>
      <c r="E77" s="48">
        <v>21</v>
      </c>
      <c r="F77" s="48">
        <v>52</v>
      </c>
      <c r="G77" s="48">
        <v>7</v>
      </c>
      <c r="H77" s="48">
        <v>11</v>
      </c>
      <c r="I77" s="48">
        <v>13</v>
      </c>
      <c r="J77" s="48">
        <v>7</v>
      </c>
      <c r="K77" s="48">
        <v>8</v>
      </c>
      <c r="L77" s="48">
        <v>3</v>
      </c>
      <c r="M77" s="48">
        <v>3</v>
      </c>
      <c r="N77" s="48" t="s">
        <v>72</v>
      </c>
      <c r="O77" s="48">
        <v>75</v>
      </c>
      <c r="P77" s="48" t="s">
        <v>485</v>
      </c>
    </row>
    <row r="78" spans="1:16" ht="15.8" customHeight="1" x14ac:dyDescent="0.25">
      <c r="A78" s="48" t="s">
        <v>151</v>
      </c>
      <c r="B78" s="48">
        <v>1</v>
      </c>
      <c r="C78" s="48">
        <v>3</v>
      </c>
      <c r="D78" s="48">
        <v>10</v>
      </c>
      <c r="E78" s="48">
        <v>20</v>
      </c>
      <c r="F78" s="48">
        <v>49</v>
      </c>
      <c r="G78" s="48">
        <v>7</v>
      </c>
      <c r="H78" s="48">
        <v>10</v>
      </c>
      <c r="I78" s="48">
        <v>13</v>
      </c>
      <c r="J78" s="48">
        <v>7</v>
      </c>
      <c r="K78" s="48">
        <v>7</v>
      </c>
      <c r="L78" s="48">
        <v>2</v>
      </c>
      <c r="M78" s="48">
        <v>3</v>
      </c>
      <c r="N78" s="48" t="s">
        <v>82</v>
      </c>
      <c r="O78" s="48">
        <v>76</v>
      </c>
      <c r="P78" s="48" t="s">
        <v>486</v>
      </c>
    </row>
    <row r="79" spans="1:16" ht="15.8" customHeight="1" x14ac:dyDescent="0.25">
      <c r="A79" s="48" t="s">
        <v>152</v>
      </c>
      <c r="B79" s="48">
        <v>1</v>
      </c>
      <c r="C79" s="48">
        <v>3</v>
      </c>
      <c r="D79" s="48">
        <v>9</v>
      </c>
      <c r="E79" s="48">
        <v>18</v>
      </c>
      <c r="F79" s="48">
        <v>43</v>
      </c>
      <c r="G79" s="48">
        <v>6</v>
      </c>
      <c r="H79" s="48">
        <v>9</v>
      </c>
      <c r="I79" s="48">
        <v>12</v>
      </c>
      <c r="J79" s="48">
        <v>6</v>
      </c>
      <c r="K79" s="48">
        <v>6</v>
      </c>
      <c r="L79" s="48">
        <v>2</v>
      </c>
      <c r="M79" s="48">
        <v>2</v>
      </c>
      <c r="N79" s="48" t="s">
        <v>77</v>
      </c>
      <c r="O79" s="48">
        <v>77</v>
      </c>
      <c r="P79" s="48" t="s">
        <v>487</v>
      </c>
    </row>
    <row r="80" spans="1:16" ht="15.8" customHeight="1" x14ac:dyDescent="0.25">
      <c r="A80" s="48" t="s">
        <v>153</v>
      </c>
      <c r="B80" s="48">
        <v>1</v>
      </c>
      <c r="C80" s="48">
        <v>3</v>
      </c>
      <c r="D80" s="48">
        <v>10</v>
      </c>
      <c r="E80" s="48">
        <v>20</v>
      </c>
      <c r="F80" s="48">
        <v>46</v>
      </c>
      <c r="G80" s="48">
        <v>6</v>
      </c>
      <c r="H80" s="48">
        <v>10</v>
      </c>
      <c r="I80" s="48">
        <v>12</v>
      </c>
      <c r="J80" s="48">
        <v>7</v>
      </c>
      <c r="K80" s="48">
        <v>7</v>
      </c>
      <c r="L80" s="48">
        <v>2</v>
      </c>
      <c r="M80" s="48">
        <v>2</v>
      </c>
      <c r="N80" s="48" t="s">
        <v>74</v>
      </c>
      <c r="O80" s="48">
        <v>78</v>
      </c>
      <c r="P80" s="48" t="s">
        <v>488</v>
      </c>
    </row>
    <row r="81" spans="1:16" ht="15.8" customHeight="1" x14ac:dyDescent="0.25">
      <c r="A81" s="48" t="s">
        <v>154</v>
      </c>
      <c r="B81" s="48">
        <v>1</v>
      </c>
      <c r="C81" s="48">
        <v>3</v>
      </c>
      <c r="D81" s="48">
        <v>10</v>
      </c>
      <c r="E81" s="48">
        <v>19</v>
      </c>
      <c r="F81" s="48">
        <v>46</v>
      </c>
      <c r="G81" s="48">
        <v>6</v>
      </c>
      <c r="H81" s="48">
        <v>10</v>
      </c>
      <c r="I81" s="48">
        <v>12</v>
      </c>
      <c r="J81" s="48">
        <v>7</v>
      </c>
      <c r="K81" s="48">
        <v>7</v>
      </c>
      <c r="L81" s="48">
        <v>2</v>
      </c>
      <c r="M81" s="48">
        <v>2</v>
      </c>
      <c r="N81" s="48" t="s">
        <v>74</v>
      </c>
      <c r="O81" s="48">
        <v>79</v>
      </c>
      <c r="P81" s="48" t="s">
        <v>489</v>
      </c>
    </row>
    <row r="82" spans="1:16" ht="15.8" customHeight="1" x14ac:dyDescent="0.25">
      <c r="A82" s="48" t="s">
        <v>155</v>
      </c>
      <c r="B82" s="48">
        <v>1</v>
      </c>
      <c r="C82" s="48">
        <v>3</v>
      </c>
      <c r="D82" s="48">
        <v>10</v>
      </c>
      <c r="E82" s="48">
        <v>19</v>
      </c>
      <c r="F82" s="48">
        <v>46</v>
      </c>
      <c r="G82" s="48">
        <v>6</v>
      </c>
      <c r="H82" s="48">
        <v>10</v>
      </c>
      <c r="I82" s="48">
        <v>12</v>
      </c>
      <c r="J82" s="48">
        <v>7</v>
      </c>
      <c r="K82" s="48">
        <v>7</v>
      </c>
      <c r="L82" s="48">
        <v>2</v>
      </c>
      <c r="M82" s="48">
        <v>2</v>
      </c>
      <c r="N82" s="48" t="s">
        <v>74</v>
      </c>
      <c r="O82" s="48">
        <v>80</v>
      </c>
      <c r="P82" s="48" t="s">
        <v>490</v>
      </c>
    </row>
    <row r="83" spans="1:16" ht="15.8" customHeight="1" x14ac:dyDescent="0.25">
      <c r="A83" s="48" t="s">
        <v>156</v>
      </c>
      <c r="B83" s="48">
        <v>1</v>
      </c>
      <c r="C83" s="48">
        <v>3</v>
      </c>
      <c r="D83" s="48">
        <v>8</v>
      </c>
      <c r="E83" s="48">
        <v>19</v>
      </c>
      <c r="F83" s="48">
        <v>43</v>
      </c>
      <c r="G83" s="48">
        <v>6</v>
      </c>
      <c r="H83" s="48">
        <v>9</v>
      </c>
      <c r="I83" s="48">
        <v>12</v>
      </c>
      <c r="J83" s="48">
        <v>6</v>
      </c>
      <c r="K83" s="48">
        <v>6</v>
      </c>
      <c r="L83" s="48">
        <v>2</v>
      </c>
      <c r="M83" s="48">
        <v>2</v>
      </c>
      <c r="N83" s="48" t="s">
        <v>77</v>
      </c>
      <c r="O83" s="48">
        <v>81</v>
      </c>
      <c r="P83" s="48" t="s">
        <v>491</v>
      </c>
    </row>
    <row r="84" spans="1:16" ht="15.8" customHeight="1" x14ac:dyDescent="0.25">
      <c r="A84" s="48" t="s">
        <v>157</v>
      </c>
      <c r="B84" s="48">
        <v>1</v>
      </c>
      <c r="C84" s="48">
        <v>4</v>
      </c>
      <c r="D84" s="48">
        <v>9</v>
      </c>
      <c r="E84" s="48">
        <v>22</v>
      </c>
      <c r="F84" s="48">
        <v>52</v>
      </c>
      <c r="G84" s="48">
        <v>7</v>
      </c>
      <c r="H84" s="48">
        <v>11</v>
      </c>
      <c r="I84" s="48">
        <v>13</v>
      </c>
      <c r="J84" s="48">
        <v>7</v>
      </c>
      <c r="K84" s="48">
        <v>8</v>
      </c>
      <c r="L84" s="48">
        <v>3</v>
      </c>
      <c r="M84" s="48">
        <v>3</v>
      </c>
      <c r="N84" s="48" t="s">
        <v>72</v>
      </c>
      <c r="O84" s="48">
        <v>82</v>
      </c>
      <c r="P84" s="48" t="s">
        <v>492</v>
      </c>
    </row>
    <row r="85" spans="1:16" ht="15.8" customHeight="1" x14ac:dyDescent="0.25">
      <c r="A85" s="48" t="s">
        <v>158</v>
      </c>
      <c r="B85" s="48">
        <v>1</v>
      </c>
      <c r="C85" s="48">
        <v>4</v>
      </c>
      <c r="D85" s="48">
        <v>9</v>
      </c>
      <c r="E85" s="48">
        <v>21</v>
      </c>
      <c r="F85" s="48">
        <v>49</v>
      </c>
      <c r="G85" s="48">
        <v>7</v>
      </c>
      <c r="H85" s="48">
        <v>10</v>
      </c>
      <c r="I85" s="48">
        <v>13</v>
      </c>
      <c r="J85" s="48">
        <v>7</v>
      </c>
      <c r="K85" s="48">
        <v>7</v>
      </c>
      <c r="L85" s="48">
        <v>2</v>
      </c>
      <c r="M85" s="48">
        <v>3</v>
      </c>
      <c r="N85" s="48" t="s">
        <v>82</v>
      </c>
      <c r="O85" s="48">
        <v>83</v>
      </c>
      <c r="P85" s="48" t="s">
        <v>493</v>
      </c>
    </row>
    <row r="86" spans="1:16" ht="15.8" customHeight="1" x14ac:dyDescent="0.25">
      <c r="A86" s="48" t="s">
        <v>159</v>
      </c>
      <c r="B86" s="48">
        <v>1</v>
      </c>
      <c r="C86" s="48">
        <v>4</v>
      </c>
      <c r="D86" s="48">
        <v>9</v>
      </c>
      <c r="E86" s="48">
        <v>20</v>
      </c>
      <c r="F86" s="48">
        <v>46</v>
      </c>
      <c r="G86" s="48">
        <v>6</v>
      </c>
      <c r="H86" s="48">
        <v>10</v>
      </c>
      <c r="I86" s="48">
        <v>12</v>
      </c>
      <c r="J86" s="48">
        <v>7</v>
      </c>
      <c r="K86" s="48">
        <v>7</v>
      </c>
      <c r="L86" s="48">
        <v>2</v>
      </c>
      <c r="M86" s="48">
        <v>2</v>
      </c>
      <c r="N86" s="48" t="s">
        <v>74</v>
      </c>
      <c r="O86" s="48">
        <v>84</v>
      </c>
      <c r="P86" s="48" t="s">
        <v>494</v>
      </c>
    </row>
    <row r="87" spans="1:16" ht="15.8" customHeight="1" x14ac:dyDescent="0.25">
      <c r="A87" s="48" t="s">
        <v>160</v>
      </c>
      <c r="B87" s="48">
        <v>1</v>
      </c>
      <c r="C87" s="48">
        <v>3</v>
      </c>
      <c r="D87" s="48">
        <v>10</v>
      </c>
      <c r="E87" s="48">
        <v>21</v>
      </c>
      <c r="F87" s="48">
        <v>52</v>
      </c>
      <c r="G87" s="48">
        <v>7</v>
      </c>
      <c r="H87" s="48">
        <v>11</v>
      </c>
      <c r="I87" s="48">
        <v>13</v>
      </c>
      <c r="J87" s="48">
        <v>7</v>
      </c>
      <c r="K87" s="48">
        <v>8</v>
      </c>
      <c r="L87" s="48">
        <v>3</v>
      </c>
      <c r="M87" s="48">
        <v>3</v>
      </c>
      <c r="N87" s="48" t="s">
        <v>72</v>
      </c>
      <c r="O87" s="48">
        <v>85</v>
      </c>
      <c r="P87" s="48" t="s">
        <v>495</v>
      </c>
    </row>
    <row r="88" spans="1:16" ht="15.8" customHeight="1" x14ac:dyDescent="0.25">
      <c r="A88" s="48" t="s">
        <v>161</v>
      </c>
      <c r="B88" s="48">
        <v>1</v>
      </c>
      <c r="C88" s="48">
        <v>3</v>
      </c>
      <c r="D88" s="48">
        <v>10</v>
      </c>
      <c r="E88" s="48">
        <v>21</v>
      </c>
      <c r="F88" s="48">
        <v>49</v>
      </c>
      <c r="G88" s="48">
        <v>7</v>
      </c>
      <c r="H88" s="48">
        <v>10</v>
      </c>
      <c r="I88" s="48">
        <v>13</v>
      </c>
      <c r="J88" s="48">
        <v>7</v>
      </c>
      <c r="K88" s="48">
        <v>7</v>
      </c>
      <c r="L88" s="48">
        <v>2</v>
      </c>
      <c r="M88" s="48">
        <v>3</v>
      </c>
      <c r="N88" s="48" t="s">
        <v>82</v>
      </c>
      <c r="O88" s="48">
        <v>86</v>
      </c>
      <c r="P88" s="48" t="s">
        <v>496</v>
      </c>
    </row>
    <row r="89" spans="1:16" ht="15.8" customHeight="1" x14ac:dyDescent="0.25">
      <c r="A89" s="48" t="s">
        <v>162</v>
      </c>
      <c r="B89" s="48">
        <v>1</v>
      </c>
      <c r="C89" s="48">
        <v>3</v>
      </c>
      <c r="D89" s="48">
        <v>10</v>
      </c>
      <c r="E89" s="48">
        <v>20</v>
      </c>
      <c r="F89" s="48">
        <v>46</v>
      </c>
      <c r="G89" s="48">
        <v>6</v>
      </c>
      <c r="H89" s="48">
        <v>10</v>
      </c>
      <c r="I89" s="48">
        <v>12</v>
      </c>
      <c r="J89" s="48">
        <v>7</v>
      </c>
      <c r="K89" s="48">
        <v>7</v>
      </c>
      <c r="L89" s="48">
        <v>2</v>
      </c>
      <c r="M89" s="48">
        <v>2</v>
      </c>
      <c r="N89" s="48" t="s">
        <v>74</v>
      </c>
      <c r="O89" s="48">
        <v>87</v>
      </c>
      <c r="P89" s="48" t="s">
        <v>497</v>
      </c>
    </row>
    <row r="90" spans="1:16" ht="15.8" customHeight="1" x14ac:dyDescent="0.25">
      <c r="A90" s="48" t="s">
        <v>163</v>
      </c>
      <c r="B90" s="48">
        <v>1</v>
      </c>
      <c r="C90" s="48">
        <v>3</v>
      </c>
      <c r="D90" s="48">
        <v>10</v>
      </c>
      <c r="E90" s="48">
        <v>20</v>
      </c>
      <c r="F90" s="48">
        <v>46</v>
      </c>
      <c r="G90" s="48">
        <v>6</v>
      </c>
      <c r="H90" s="48">
        <v>10</v>
      </c>
      <c r="I90" s="48">
        <v>12</v>
      </c>
      <c r="J90" s="48">
        <v>7</v>
      </c>
      <c r="K90" s="48">
        <v>7</v>
      </c>
      <c r="L90" s="48">
        <v>2</v>
      </c>
      <c r="M90" s="48">
        <v>2</v>
      </c>
      <c r="N90" s="48" t="s">
        <v>74</v>
      </c>
      <c r="O90" s="48">
        <v>88</v>
      </c>
      <c r="P90" s="48" t="s">
        <v>498</v>
      </c>
    </row>
    <row r="91" spans="1:16" ht="15.8" customHeight="1" x14ac:dyDescent="0.25">
      <c r="A91" s="48" t="s">
        <v>164</v>
      </c>
      <c r="B91" s="48">
        <v>1</v>
      </c>
      <c r="C91" s="48">
        <v>3</v>
      </c>
      <c r="D91" s="48">
        <v>10</v>
      </c>
      <c r="E91" s="48">
        <v>22</v>
      </c>
      <c r="F91" s="48">
        <v>52</v>
      </c>
      <c r="G91" s="48">
        <v>7</v>
      </c>
      <c r="H91" s="48">
        <v>11</v>
      </c>
      <c r="I91" s="48">
        <v>13</v>
      </c>
      <c r="J91" s="48">
        <v>7</v>
      </c>
      <c r="K91" s="48">
        <v>8</v>
      </c>
      <c r="L91" s="48">
        <v>3</v>
      </c>
      <c r="M91" s="48">
        <v>3</v>
      </c>
      <c r="N91" s="48" t="s">
        <v>72</v>
      </c>
      <c r="O91" s="48">
        <v>89</v>
      </c>
      <c r="P91" s="48" t="s">
        <v>499</v>
      </c>
    </row>
    <row r="92" spans="1:16" ht="15.8" customHeight="1" x14ac:dyDescent="0.25">
      <c r="A92" s="48" t="s">
        <v>165</v>
      </c>
      <c r="B92" s="48">
        <v>1</v>
      </c>
      <c r="C92" s="48">
        <v>3</v>
      </c>
      <c r="D92" s="48">
        <v>10</v>
      </c>
      <c r="E92" s="48">
        <v>19</v>
      </c>
      <c r="F92" s="48">
        <v>46</v>
      </c>
      <c r="G92" s="48">
        <v>6</v>
      </c>
      <c r="H92" s="48">
        <v>10</v>
      </c>
      <c r="I92" s="48">
        <v>12</v>
      </c>
      <c r="J92" s="48">
        <v>7</v>
      </c>
      <c r="K92" s="48">
        <v>7</v>
      </c>
      <c r="L92" s="48">
        <v>2</v>
      </c>
      <c r="M92" s="48">
        <v>2</v>
      </c>
      <c r="N92" s="48" t="s">
        <v>74</v>
      </c>
      <c r="O92" s="48">
        <v>90</v>
      </c>
      <c r="P92" s="48" t="s">
        <v>500</v>
      </c>
    </row>
    <row r="93" spans="1:16" ht="15.8" customHeight="1" x14ac:dyDescent="0.25">
      <c r="A93" s="48" t="s">
        <v>166</v>
      </c>
      <c r="B93" s="48">
        <v>1</v>
      </c>
      <c r="C93" s="48">
        <v>3</v>
      </c>
      <c r="D93" s="48">
        <v>10</v>
      </c>
      <c r="E93" s="48">
        <v>19</v>
      </c>
      <c r="F93" s="48">
        <v>43</v>
      </c>
      <c r="G93" s="48">
        <v>6</v>
      </c>
      <c r="H93" s="48">
        <v>9</v>
      </c>
      <c r="I93" s="48">
        <v>12</v>
      </c>
      <c r="J93" s="48">
        <v>6</v>
      </c>
      <c r="K93" s="48">
        <v>6</v>
      </c>
      <c r="L93" s="48">
        <v>2</v>
      </c>
      <c r="M93" s="48">
        <v>2</v>
      </c>
      <c r="N93" s="48" t="s">
        <v>77</v>
      </c>
      <c r="O93" s="48">
        <v>91</v>
      </c>
      <c r="P93" s="48" t="s">
        <v>501</v>
      </c>
    </row>
    <row r="94" spans="1:16" ht="15.8" customHeight="1" x14ac:dyDescent="0.25">
      <c r="A94" s="48" t="s">
        <v>167</v>
      </c>
      <c r="B94" s="48">
        <v>1</v>
      </c>
      <c r="C94" s="48">
        <v>3</v>
      </c>
      <c r="D94" s="48">
        <v>10</v>
      </c>
      <c r="E94" s="48">
        <v>20</v>
      </c>
      <c r="F94" s="48">
        <v>52</v>
      </c>
      <c r="G94" s="48">
        <v>7</v>
      </c>
      <c r="H94" s="48">
        <v>11</v>
      </c>
      <c r="I94" s="48">
        <v>13</v>
      </c>
      <c r="J94" s="48">
        <v>7</v>
      </c>
      <c r="K94" s="48">
        <v>8</v>
      </c>
      <c r="L94" s="48">
        <v>3</v>
      </c>
      <c r="M94" s="48">
        <v>3</v>
      </c>
      <c r="N94" s="48" t="s">
        <v>72</v>
      </c>
      <c r="O94" s="48">
        <v>92</v>
      </c>
      <c r="P94" s="48" t="s">
        <v>502</v>
      </c>
    </row>
    <row r="95" spans="1:16" ht="15.8" customHeight="1" x14ac:dyDescent="0.25">
      <c r="A95" s="48" t="s">
        <v>168</v>
      </c>
      <c r="B95" s="48">
        <v>1</v>
      </c>
      <c r="C95" s="48">
        <v>3</v>
      </c>
      <c r="D95" s="48">
        <v>10</v>
      </c>
      <c r="E95" s="48">
        <v>20</v>
      </c>
      <c r="F95" s="48">
        <v>49</v>
      </c>
      <c r="G95" s="48">
        <v>7</v>
      </c>
      <c r="H95" s="48">
        <v>10</v>
      </c>
      <c r="I95" s="48">
        <v>13</v>
      </c>
      <c r="J95" s="48">
        <v>7</v>
      </c>
      <c r="K95" s="48">
        <v>7</v>
      </c>
      <c r="L95" s="48">
        <v>2</v>
      </c>
      <c r="M95" s="48">
        <v>3</v>
      </c>
      <c r="N95" s="48" t="s">
        <v>82</v>
      </c>
      <c r="O95" s="48">
        <v>93</v>
      </c>
      <c r="P95" s="48" t="s">
        <v>503</v>
      </c>
    </row>
    <row r="96" spans="1:16" ht="15.8" customHeight="1" x14ac:dyDescent="0.25">
      <c r="A96" s="48" t="s">
        <v>169</v>
      </c>
      <c r="B96" s="48">
        <v>1</v>
      </c>
      <c r="C96" s="48">
        <v>3</v>
      </c>
      <c r="D96" s="48">
        <v>9</v>
      </c>
      <c r="E96" s="48">
        <v>19</v>
      </c>
      <c r="F96" s="48">
        <v>46</v>
      </c>
      <c r="G96" s="48">
        <v>6</v>
      </c>
      <c r="H96" s="48">
        <v>10</v>
      </c>
      <c r="I96" s="48">
        <v>12</v>
      </c>
      <c r="J96" s="48">
        <v>7</v>
      </c>
      <c r="K96" s="48">
        <v>7</v>
      </c>
      <c r="L96" s="48">
        <v>2</v>
      </c>
      <c r="M96" s="48">
        <v>2</v>
      </c>
      <c r="N96" s="48" t="s">
        <v>74</v>
      </c>
      <c r="O96" s="48">
        <v>94</v>
      </c>
      <c r="P96" s="48" t="s">
        <v>504</v>
      </c>
    </row>
    <row r="97" spans="1:16" ht="15.8" customHeight="1" x14ac:dyDescent="0.25">
      <c r="A97" s="48" t="s">
        <v>170</v>
      </c>
      <c r="B97" s="48">
        <v>1</v>
      </c>
      <c r="C97" s="48">
        <v>3</v>
      </c>
      <c r="D97" s="48">
        <v>9</v>
      </c>
      <c r="E97" s="48">
        <v>20</v>
      </c>
      <c r="F97" s="48">
        <v>46</v>
      </c>
      <c r="G97" s="48">
        <v>6</v>
      </c>
      <c r="H97" s="48">
        <v>10</v>
      </c>
      <c r="I97" s="48">
        <v>12</v>
      </c>
      <c r="J97" s="48">
        <v>7</v>
      </c>
      <c r="K97" s="48">
        <v>7</v>
      </c>
      <c r="L97" s="48">
        <v>2</v>
      </c>
      <c r="M97" s="48">
        <v>2</v>
      </c>
      <c r="N97" s="48" t="s">
        <v>74</v>
      </c>
      <c r="O97" s="48">
        <v>95</v>
      </c>
      <c r="P97" s="48" t="s">
        <v>505</v>
      </c>
    </row>
    <row r="98" spans="1:16" ht="15.8" customHeight="1" x14ac:dyDescent="0.25">
      <c r="A98" s="48" t="s">
        <v>171</v>
      </c>
      <c r="B98" s="48">
        <v>1</v>
      </c>
      <c r="C98" s="48">
        <v>3</v>
      </c>
      <c r="D98" s="48">
        <v>10</v>
      </c>
      <c r="E98" s="48">
        <v>22</v>
      </c>
      <c r="F98" s="48">
        <v>49</v>
      </c>
      <c r="G98" s="48">
        <v>7</v>
      </c>
      <c r="H98" s="48">
        <v>10</v>
      </c>
      <c r="I98" s="48">
        <v>13</v>
      </c>
      <c r="J98" s="48">
        <v>7</v>
      </c>
      <c r="K98" s="48">
        <v>7</v>
      </c>
      <c r="L98" s="48">
        <v>2</v>
      </c>
      <c r="M98" s="48">
        <v>3</v>
      </c>
      <c r="N98" s="48" t="s">
        <v>82</v>
      </c>
      <c r="O98" s="48">
        <v>96</v>
      </c>
      <c r="P98" s="48" t="s">
        <v>506</v>
      </c>
    </row>
    <row r="99" spans="1:16" ht="15.8" customHeight="1" x14ac:dyDescent="0.25">
      <c r="A99" s="48" t="s">
        <v>172</v>
      </c>
      <c r="B99" s="48">
        <v>1</v>
      </c>
      <c r="C99" s="48">
        <v>3</v>
      </c>
      <c r="D99" s="48">
        <v>10</v>
      </c>
      <c r="E99" s="48">
        <v>20</v>
      </c>
      <c r="F99" s="48">
        <v>46</v>
      </c>
      <c r="G99" s="48">
        <v>6</v>
      </c>
      <c r="H99" s="48">
        <v>10</v>
      </c>
      <c r="I99" s="48">
        <v>12</v>
      </c>
      <c r="J99" s="48">
        <v>7</v>
      </c>
      <c r="K99" s="48">
        <v>7</v>
      </c>
      <c r="L99" s="48">
        <v>2</v>
      </c>
      <c r="M99" s="48">
        <v>2</v>
      </c>
      <c r="N99" s="48" t="s">
        <v>74</v>
      </c>
      <c r="O99" s="48">
        <v>97</v>
      </c>
      <c r="P99" s="48" t="s">
        <v>507</v>
      </c>
    </row>
    <row r="100" spans="1:16" ht="15.8" customHeight="1" x14ac:dyDescent="0.25">
      <c r="A100" s="48" t="s">
        <v>173</v>
      </c>
      <c r="B100" s="48">
        <v>1</v>
      </c>
      <c r="C100" s="48">
        <v>3</v>
      </c>
      <c r="D100" s="48">
        <v>10</v>
      </c>
      <c r="E100" s="48">
        <v>20</v>
      </c>
      <c r="F100" s="48">
        <v>46</v>
      </c>
      <c r="G100" s="48">
        <v>6</v>
      </c>
      <c r="H100" s="48">
        <v>10</v>
      </c>
      <c r="I100" s="48">
        <v>12</v>
      </c>
      <c r="J100" s="48">
        <v>7</v>
      </c>
      <c r="K100" s="48">
        <v>7</v>
      </c>
      <c r="L100" s="48">
        <v>2</v>
      </c>
      <c r="M100" s="48">
        <v>2</v>
      </c>
      <c r="N100" s="48" t="s">
        <v>74</v>
      </c>
      <c r="O100" s="48">
        <v>98</v>
      </c>
      <c r="P100" s="48" t="s">
        <v>508</v>
      </c>
    </row>
    <row r="101" spans="1:16" ht="15.8" customHeight="1" x14ac:dyDescent="0.25">
      <c r="A101" s="48" t="s">
        <v>174</v>
      </c>
      <c r="B101" s="48">
        <v>1</v>
      </c>
      <c r="C101" s="48">
        <v>3</v>
      </c>
      <c r="D101" s="48">
        <v>9</v>
      </c>
      <c r="E101" s="48">
        <v>21</v>
      </c>
      <c r="F101" s="48">
        <v>52</v>
      </c>
      <c r="G101" s="48">
        <v>7</v>
      </c>
      <c r="H101" s="48">
        <v>11</v>
      </c>
      <c r="I101" s="48">
        <v>13</v>
      </c>
      <c r="J101" s="48">
        <v>7</v>
      </c>
      <c r="K101" s="48">
        <v>8</v>
      </c>
      <c r="L101" s="48">
        <v>3</v>
      </c>
      <c r="M101" s="48">
        <v>3</v>
      </c>
      <c r="N101" s="48" t="s">
        <v>72</v>
      </c>
      <c r="O101" s="48">
        <v>99</v>
      </c>
      <c r="P101" s="48" t="s">
        <v>509</v>
      </c>
    </row>
    <row r="102" spans="1:16" ht="15.8" customHeight="1" x14ac:dyDescent="0.25">
      <c r="A102" s="48" t="s">
        <v>175</v>
      </c>
      <c r="B102" s="48">
        <v>1</v>
      </c>
      <c r="C102" s="48">
        <v>3</v>
      </c>
      <c r="D102" s="48">
        <v>10</v>
      </c>
      <c r="E102" s="48">
        <v>22</v>
      </c>
      <c r="F102" s="48">
        <v>49</v>
      </c>
      <c r="G102" s="48">
        <v>7</v>
      </c>
      <c r="H102" s="48">
        <v>10</v>
      </c>
      <c r="I102" s="48">
        <v>13</v>
      </c>
      <c r="J102" s="48">
        <v>7</v>
      </c>
      <c r="K102" s="48">
        <v>7</v>
      </c>
      <c r="L102" s="48">
        <v>2</v>
      </c>
      <c r="M102" s="48">
        <v>3</v>
      </c>
      <c r="N102" s="48" t="s">
        <v>82</v>
      </c>
      <c r="O102" s="48">
        <v>100</v>
      </c>
      <c r="P102" s="48" t="s">
        <v>510</v>
      </c>
    </row>
    <row r="103" spans="1:16" ht="15.8" customHeight="1" x14ac:dyDescent="0.25">
      <c r="A103" s="48" t="s">
        <v>176</v>
      </c>
      <c r="B103" s="48">
        <v>1</v>
      </c>
      <c r="C103" s="48">
        <v>3</v>
      </c>
      <c r="D103" s="48">
        <v>10</v>
      </c>
      <c r="E103" s="48">
        <v>22</v>
      </c>
      <c r="F103" s="48">
        <v>52</v>
      </c>
      <c r="G103" s="48">
        <v>7</v>
      </c>
      <c r="H103" s="48">
        <v>11</v>
      </c>
      <c r="I103" s="48">
        <v>13</v>
      </c>
      <c r="J103" s="48">
        <v>7</v>
      </c>
      <c r="K103" s="48">
        <v>8</v>
      </c>
      <c r="L103" s="48">
        <v>3</v>
      </c>
      <c r="M103" s="48">
        <v>3</v>
      </c>
      <c r="N103" s="48" t="s">
        <v>72</v>
      </c>
      <c r="O103" s="48">
        <v>101</v>
      </c>
      <c r="P103" s="48" t="s">
        <v>511</v>
      </c>
    </row>
    <row r="104" spans="1:16" ht="15.8" customHeight="1" x14ac:dyDescent="0.25">
      <c r="A104" s="48" t="s">
        <v>177</v>
      </c>
      <c r="B104" s="48">
        <v>1</v>
      </c>
      <c r="C104" s="48">
        <v>3</v>
      </c>
      <c r="D104" s="48">
        <v>10</v>
      </c>
      <c r="E104" s="48">
        <v>20</v>
      </c>
      <c r="F104" s="48">
        <v>46</v>
      </c>
      <c r="G104" s="48">
        <v>6</v>
      </c>
      <c r="H104" s="48">
        <v>10</v>
      </c>
      <c r="I104" s="48">
        <v>12</v>
      </c>
      <c r="J104" s="48">
        <v>7</v>
      </c>
      <c r="K104" s="48">
        <v>7</v>
      </c>
      <c r="L104" s="48">
        <v>2</v>
      </c>
      <c r="M104" s="48">
        <v>2</v>
      </c>
      <c r="N104" s="48" t="s">
        <v>74</v>
      </c>
      <c r="O104" s="48">
        <v>102</v>
      </c>
      <c r="P104" s="48" t="s">
        <v>512</v>
      </c>
    </row>
    <row r="105" spans="1:16" ht="15.8" customHeight="1" x14ac:dyDescent="0.25">
      <c r="A105" s="48" t="s">
        <v>178</v>
      </c>
      <c r="B105" s="48">
        <v>1</v>
      </c>
      <c r="C105" s="48">
        <v>3</v>
      </c>
      <c r="D105" s="48">
        <v>10</v>
      </c>
      <c r="E105" s="48">
        <v>19</v>
      </c>
      <c r="F105" s="48">
        <v>43</v>
      </c>
      <c r="G105" s="48">
        <v>6</v>
      </c>
      <c r="H105" s="48">
        <v>9</v>
      </c>
      <c r="I105" s="48">
        <v>12</v>
      </c>
      <c r="J105" s="48">
        <v>6</v>
      </c>
      <c r="K105" s="48">
        <v>6</v>
      </c>
      <c r="L105" s="48">
        <v>2</v>
      </c>
      <c r="M105" s="48">
        <v>2</v>
      </c>
      <c r="N105" s="48" t="s">
        <v>77</v>
      </c>
      <c r="O105" s="48">
        <v>103</v>
      </c>
      <c r="P105" s="48" t="s">
        <v>513</v>
      </c>
    </row>
    <row r="106" spans="1:16" ht="15.8" customHeight="1" x14ac:dyDescent="0.25">
      <c r="A106" s="48" t="s">
        <v>179</v>
      </c>
      <c r="B106" s="48">
        <v>1</v>
      </c>
      <c r="C106" s="48">
        <v>3</v>
      </c>
      <c r="D106" s="48">
        <v>9</v>
      </c>
      <c r="E106" s="48">
        <v>19</v>
      </c>
      <c r="F106" s="48">
        <v>46</v>
      </c>
      <c r="G106" s="48">
        <v>6</v>
      </c>
      <c r="H106" s="48">
        <v>10</v>
      </c>
      <c r="I106" s="48">
        <v>12</v>
      </c>
      <c r="J106" s="48">
        <v>7</v>
      </c>
      <c r="K106" s="48">
        <v>7</v>
      </c>
      <c r="L106" s="48">
        <v>2</v>
      </c>
      <c r="M106" s="48">
        <v>2</v>
      </c>
      <c r="N106" s="48" t="s">
        <v>74</v>
      </c>
      <c r="O106" s="48">
        <v>104</v>
      </c>
      <c r="P106" s="48" t="s">
        <v>514</v>
      </c>
    </row>
    <row r="107" spans="1:16" ht="15.8" customHeight="1" x14ac:dyDescent="0.25">
      <c r="A107" s="48" t="s">
        <v>180</v>
      </c>
      <c r="B107" s="48">
        <v>1</v>
      </c>
      <c r="C107" s="48">
        <v>3</v>
      </c>
      <c r="D107" s="48">
        <v>10</v>
      </c>
      <c r="E107" s="48">
        <v>22</v>
      </c>
      <c r="F107" s="48">
        <v>52</v>
      </c>
      <c r="G107" s="48">
        <v>7</v>
      </c>
      <c r="H107" s="48">
        <v>11</v>
      </c>
      <c r="I107" s="48">
        <v>13</v>
      </c>
      <c r="J107" s="48">
        <v>7</v>
      </c>
      <c r="K107" s="48">
        <v>8</v>
      </c>
      <c r="L107" s="48">
        <v>3</v>
      </c>
      <c r="M107" s="48">
        <v>3</v>
      </c>
      <c r="N107" s="48" t="s">
        <v>72</v>
      </c>
      <c r="O107" s="48">
        <v>105</v>
      </c>
      <c r="P107" s="48" t="s">
        <v>515</v>
      </c>
    </row>
    <row r="108" spans="1:16" ht="15.8" customHeight="1" x14ac:dyDescent="0.25">
      <c r="A108" s="48" t="s">
        <v>181</v>
      </c>
      <c r="B108" s="48">
        <v>1</v>
      </c>
      <c r="C108" s="48">
        <v>3</v>
      </c>
      <c r="D108" s="48">
        <v>10</v>
      </c>
      <c r="E108" s="48">
        <v>22</v>
      </c>
      <c r="F108" s="48">
        <v>52</v>
      </c>
      <c r="G108" s="48">
        <v>7</v>
      </c>
      <c r="H108" s="48">
        <v>11</v>
      </c>
      <c r="I108" s="48">
        <v>13</v>
      </c>
      <c r="J108" s="48">
        <v>7</v>
      </c>
      <c r="K108" s="48">
        <v>8</v>
      </c>
      <c r="L108" s="48">
        <v>3</v>
      </c>
      <c r="M108" s="48">
        <v>3</v>
      </c>
      <c r="N108" s="48" t="s">
        <v>72</v>
      </c>
      <c r="O108" s="48">
        <v>106</v>
      </c>
      <c r="P108" s="48" t="s">
        <v>516</v>
      </c>
    </row>
    <row r="109" spans="1:16" ht="15.8" customHeight="1" x14ac:dyDescent="0.25">
      <c r="A109" s="48" t="s">
        <v>182</v>
      </c>
      <c r="B109" s="48">
        <v>1</v>
      </c>
      <c r="C109" s="48">
        <v>3</v>
      </c>
      <c r="D109" s="48">
        <v>10</v>
      </c>
      <c r="E109" s="48">
        <v>19</v>
      </c>
      <c r="F109" s="48">
        <v>43</v>
      </c>
      <c r="G109" s="48">
        <v>6</v>
      </c>
      <c r="H109" s="48">
        <v>9</v>
      </c>
      <c r="I109" s="48">
        <v>12</v>
      </c>
      <c r="J109" s="48">
        <v>6</v>
      </c>
      <c r="K109" s="48">
        <v>6</v>
      </c>
      <c r="L109" s="48">
        <v>2</v>
      </c>
      <c r="M109" s="48">
        <v>2</v>
      </c>
      <c r="N109" s="48" t="s">
        <v>77</v>
      </c>
      <c r="O109" s="48">
        <v>107</v>
      </c>
      <c r="P109" s="48" t="s">
        <v>517</v>
      </c>
    </row>
    <row r="110" spans="1:16" ht="15.8" customHeight="1" x14ac:dyDescent="0.25">
      <c r="A110" s="48" t="s">
        <v>183</v>
      </c>
      <c r="B110" s="48">
        <v>1</v>
      </c>
      <c r="C110" s="48">
        <v>3</v>
      </c>
      <c r="D110" s="48">
        <v>10</v>
      </c>
      <c r="E110" s="48">
        <v>24</v>
      </c>
      <c r="F110" s="48">
        <v>55</v>
      </c>
      <c r="G110" s="48">
        <v>8</v>
      </c>
      <c r="H110" s="48">
        <v>11</v>
      </c>
      <c r="I110" s="48">
        <v>13</v>
      </c>
      <c r="J110" s="48">
        <v>8</v>
      </c>
      <c r="K110" s="48">
        <v>9</v>
      </c>
      <c r="L110" s="48">
        <v>3</v>
      </c>
      <c r="M110" s="48">
        <v>3</v>
      </c>
      <c r="N110" s="48" t="s">
        <v>85</v>
      </c>
      <c r="O110" s="48">
        <v>108</v>
      </c>
      <c r="P110" s="48" t="s">
        <v>518</v>
      </c>
    </row>
    <row r="111" spans="1:16" ht="15.8" customHeight="1" x14ac:dyDescent="0.25">
      <c r="A111" s="48" t="s">
        <v>184</v>
      </c>
      <c r="B111" s="48">
        <v>1</v>
      </c>
      <c r="C111" s="48">
        <v>3</v>
      </c>
      <c r="D111" s="48">
        <v>10</v>
      </c>
      <c r="E111" s="48">
        <v>20</v>
      </c>
      <c r="F111" s="48">
        <v>46</v>
      </c>
      <c r="G111" s="48">
        <v>6</v>
      </c>
      <c r="H111" s="48">
        <v>10</v>
      </c>
      <c r="I111" s="48">
        <v>12</v>
      </c>
      <c r="J111" s="48">
        <v>7</v>
      </c>
      <c r="K111" s="48">
        <v>7</v>
      </c>
      <c r="L111" s="48">
        <v>2</v>
      </c>
      <c r="M111" s="48">
        <v>2</v>
      </c>
      <c r="N111" s="48" t="s">
        <v>74</v>
      </c>
      <c r="O111" s="48">
        <v>109</v>
      </c>
      <c r="P111" s="48" t="s">
        <v>519</v>
      </c>
    </row>
    <row r="112" spans="1:16" ht="15.8" customHeight="1" x14ac:dyDescent="0.25">
      <c r="A112" s="48" t="s">
        <v>185</v>
      </c>
      <c r="B112" s="48">
        <v>1</v>
      </c>
      <c r="C112" s="48">
        <v>3</v>
      </c>
      <c r="D112" s="48">
        <v>9</v>
      </c>
      <c r="E112" s="48">
        <v>21</v>
      </c>
      <c r="F112" s="48">
        <v>49</v>
      </c>
      <c r="G112" s="48">
        <v>7</v>
      </c>
      <c r="H112" s="48">
        <v>10</v>
      </c>
      <c r="I112" s="48">
        <v>13</v>
      </c>
      <c r="J112" s="48">
        <v>7</v>
      </c>
      <c r="K112" s="48">
        <v>7</v>
      </c>
      <c r="L112" s="48">
        <v>2</v>
      </c>
      <c r="M112" s="48">
        <v>3</v>
      </c>
      <c r="N112" s="48" t="s">
        <v>82</v>
      </c>
      <c r="O112" s="48">
        <v>110</v>
      </c>
      <c r="P112" s="48" t="s">
        <v>520</v>
      </c>
    </row>
    <row r="113" spans="1:16" ht="15.8" customHeight="1" x14ac:dyDescent="0.25">
      <c r="A113" s="48" t="s">
        <v>186</v>
      </c>
      <c r="B113" s="48">
        <v>1</v>
      </c>
      <c r="C113" s="48">
        <v>3</v>
      </c>
      <c r="D113" s="48">
        <v>10</v>
      </c>
      <c r="E113" s="48">
        <v>21</v>
      </c>
      <c r="F113" s="48">
        <v>52</v>
      </c>
      <c r="G113" s="48">
        <v>7</v>
      </c>
      <c r="H113" s="48">
        <v>11</v>
      </c>
      <c r="I113" s="48">
        <v>13</v>
      </c>
      <c r="J113" s="48">
        <v>7</v>
      </c>
      <c r="K113" s="48">
        <v>8</v>
      </c>
      <c r="L113" s="48">
        <v>3</v>
      </c>
      <c r="M113" s="48">
        <v>3</v>
      </c>
      <c r="N113" s="48" t="s">
        <v>72</v>
      </c>
      <c r="O113" s="48">
        <v>111</v>
      </c>
      <c r="P113" s="48" t="s">
        <v>521</v>
      </c>
    </row>
    <row r="114" spans="1:16" ht="15.8" customHeight="1" x14ac:dyDescent="0.25">
      <c r="A114" s="48" t="s">
        <v>187</v>
      </c>
      <c r="B114" s="48">
        <v>1</v>
      </c>
      <c r="C114" s="48">
        <v>3</v>
      </c>
      <c r="D114" s="48">
        <v>10</v>
      </c>
      <c r="E114" s="48">
        <v>21</v>
      </c>
      <c r="F114" s="48">
        <v>49</v>
      </c>
      <c r="G114" s="48">
        <v>7</v>
      </c>
      <c r="H114" s="48">
        <v>10</v>
      </c>
      <c r="I114" s="48">
        <v>13</v>
      </c>
      <c r="J114" s="48">
        <v>7</v>
      </c>
      <c r="K114" s="48">
        <v>7</v>
      </c>
      <c r="L114" s="48">
        <v>2</v>
      </c>
      <c r="M114" s="48">
        <v>3</v>
      </c>
      <c r="N114" s="48" t="s">
        <v>82</v>
      </c>
      <c r="O114" s="48">
        <v>112</v>
      </c>
      <c r="P114" s="48" t="s">
        <v>522</v>
      </c>
    </row>
    <row r="115" spans="1:16" ht="15.8" customHeight="1" x14ac:dyDescent="0.25">
      <c r="A115" s="48" t="s">
        <v>188</v>
      </c>
      <c r="B115" s="48">
        <v>1</v>
      </c>
      <c r="C115" s="48">
        <v>4</v>
      </c>
      <c r="D115" s="48">
        <v>8</v>
      </c>
      <c r="E115" s="48">
        <v>21</v>
      </c>
      <c r="F115" s="48">
        <v>49</v>
      </c>
      <c r="G115" s="48">
        <v>7</v>
      </c>
      <c r="H115" s="48">
        <v>10</v>
      </c>
      <c r="I115" s="48">
        <v>13</v>
      </c>
      <c r="J115" s="48">
        <v>7</v>
      </c>
      <c r="K115" s="48">
        <v>7</v>
      </c>
      <c r="L115" s="48">
        <v>2</v>
      </c>
      <c r="M115" s="48">
        <v>3</v>
      </c>
      <c r="N115" s="48" t="s">
        <v>82</v>
      </c>
      <c r="O115" s="48">
        <v>113</v>
      </c>
      <c r="P115" s="48" t="s">
        <v>523</v>
      </c>
    </row>
    <row r="116" spans="1:16" ht="15.8" customHeight="1" x14ac:dyDescent="0.25">
      <c r="A116" s="48" t="s">
        <v>189</v>
      </c>
      <c r="B116" s="48">
        <v>1</v>
      </c>
      <c r="C116" s="48">
        <v>4</v>
      </c>
      <c r="D116" s="48">
        <v>9</v>
      </c>
      <c r="E116" s="48">
        <v>20</v>
      </c>
      <c r="F116" s="48">
        <v>49</v>
      </c>
      <c r="G116" s="48">
        <v>7</v>
      </c>
      <c r="H116" s="48">
        <v>10</v>
      </c>
      <c r="I116" s="48">
        <v>13</v>
      </c>
      <c r="J116" s="48">
        <v>7</v>
      </c>
      <c r="K116" s="48">
        <v>7</v>
      </c>
      <c r="L116" s="48">
        <v>2</v>
      </c>
      <c r="M116" s="48">
        <v>3</v>
      </c>
      <c r="N116" s="48" t="s">
        <v>82</v>
      </c>
      <c r="O116" s="48">
        <v>114</v>
      </c>
      <c r="P116" s="48" t="s">
        <v>524</v>
      </c>
    </row>
    <row r="117" spans="1:16" ht="15.8" customHeight="1" x14ac:dyDescent="0.25">
      <c r="A117" s="48" t="s">
        <v>190</v>
      </c>
      <c r="B117" s="48">
        <v>1</v>
      </c>
      <c r="C117" s="48">
        <v>4</v>
      </c>
      <c r="D117" s="48">
        <v>8</v>
      </c>
      <c r="E117" s="48">
        <v>20</v>
      </c>
      <c r="F117" s="48">
        <v>46</v>
      </c>
      <c r="G117" s="48">
        <v>6</v>
      </c>
      <c r="H117" s="48">
        <v>10</v>
      </c>
      <c r="I117" s="48">
        <v>12</v>
      </c>
      <c r="J117" s="48">
        <v>7</v>
      </c>
      <c r="K117" s="48">
        <v>7</v>
      </c>
      <c r="L117" s="48">
        <v>2</v>
      </c>
      <c r="M117" s="48">
        <v>2</v>
      </c>
      <c r="N117" s="48" t="s">
        <v>74</v>
      </c>
      <c r="O117" s="48">
        <v>115</v>
      </c>
      <c r="P117" s="48" t="s">
        <v>525</v>
      </c>
    </row>
    <row r="118" spans="1:16" ht="15.8" customHeight="1" x14ac:dyDescent="0.25">
      <c r="A118" s="48" t="s">
        <v>191</v>
      </c>
      <c r="B118" s="48">
        <v>1</v>
      </c>
      <c r="C118" s="48">
        <v>3</v>
      </c>
      <c r="D118" s="48">
        <v>10</v>
      </c>
      <c r="E118" s="48">
        <v>23</v>
      </c>
      <c r="F118" s="48">
        <v>52</v>
      </c>
      <c r="G118" s="48">
        <v>7</v>
      </c>
      <c r="H118" s="48">
        <v>11</v>
      </c>
      <c r="I118" s="48">
        <v>13</v>
      </c>
      <c r="J118" s="48">
        <v>7</v>
      </c>
      <c r="K118" s="48">
        <v>8</v>
      </c>
      <c r="L118" s="48">
        <v>3</v>
      </c>
      <c r="M118" s="48">
        <v>3</v>
      </c>
      <c r="N118" s="48" t="s">
        <v>72</v>
      </c>
      <c r="O118" s="48">
        <v>116</v>
      </c>
      <c r="P118" s="48" t="s">
        <v>526</v>
      </c>
    </row>
    <row r="119" spans="1:16" ht="15.8" customHeight="1" x14ac:dyDescent="0.25">
      <c r="A119" s="48" t="s">
        <v>192</v>
      </c>
      <c r="B119" s="48">
        <v>1</v>
      </c>
      <c r="C119" s="48">
        <v>3</v>
      </c>
      <c r="D119" s="48">
        <v>10</v>
      </c>
      <c r="E119" s="48">
        <v>26</v>
      </c>
      <c r="F119" s="48">
        <v>55</v>
      </c>
      <c r="G119" s="48">
        <v>8</v>
      </c>
      <c r="H119" s="48">
        <v>11</v>
      </c>
      <c r="I119" s="48">
        <v>13</v>
      </c>
      <c r="J119" s="48">
        <v>8</v>
      </c>
      <c r="K119" s="48">
        <v>9</v>
      </c>
      <c r="L119" s="48">
        <v>3</v>
      </c>
      <c r="M119" s="48">
        <v>3</v>
      </c>
      <c r="N119" s="48" t="s">
        <v>85</v>
      </c>
      <c r="O119" s="48">
        <v>117</v>
      </c>
      <c r="P119" s="48" t="s">
        <v>527</v>
      </c>
    </row>
    <row r="120" spans="1:16" ht="15.8" customHeight="1" x14ac:dyDescent="0.25">
      <c r="A120" s="48" t="s">
        <v>193</v>
      </c>
      <c r="B120" s="48">
        <v>1</v>
      </c>
      <c r="C120" s="48">
        <v>3</v>
      </c>
      <c r="D120" s="48">
        <v>10</v>
      </c>
      <c r="E120" s="48">
        <v>23</v>
      </c>
      <c r="F120" s="48">
        <v>52</v>
      </c>
      <c r="G120" s="48">
        <v>7</v>
      </c>
      <c r="H120" s="48">
        <v>11</v>
      </c>
      <c r="I120" s="48">
        <v>13</v>
      </c>
      <c r="J120" s="48">
        <v>7</v>
      </c>
      <c r="K120" s="48">
        <v>8</v>
      </c>
      <c r="L120" s="48">
        <v>3</v>
      </c>
      <c r="M120" s="48">
        <v>3</v>
      </c>
      <c r="N120" s="48" t="s">
        <v>72</v>
      </c>
      <c r="O120" s="48">
        <v>118</v>
      </c>
      <c r="P120" s="48" t="s">
        <v>528</v>
      </c>
    </row>
    <row r="121" spans="1:16" ht="15.8" customHeight="1" x14ac:dyDescent="0.25">
      <c r="A121" s="48" t="s">
        <v>194</v>
      </c>
      <c r="B121" s="48">
        <v>1</v>
      </c>
      <c r="C121" s="48">
        <v>3</v>
      </c>
      <c r="D121" s="48">
        <v>10</v>
      </c>
      <c r="E121" s="48">
        <v>19</v>
      </c>
      <c r="F121" s="48">
        <v>46</v>
      </c>
      <c r="G121" s="48">
        <v>6</v>
      </c>
      <c r="H121" s="48">
        <v>10</v>
      </c>
      <c r="I121" s="48">
        <v>12</v>
      </c>
      <c r="J121" s="48">
        <v>7</v>
      </c>
      <c r="K121" s="48">
        <v>7</v>
      </c>
      <c r="L121" s="48">
        <v>2</v>
      </c>
      <c r="M121" s="48">
        <v>2</v>
      </c>
      <c r="N121" s="48" t="s">
        <v>74</v>
      </c>
      <c r="O121" s="48">
        <v>119</v>
      </c>
      <c r="P121" s="48" t="s">
        <v>529</v>
      </c>
    </row>
    <row r="122" spans="1:16" ht="15.8" customHeight="1" x14ac:dyDescent="0.25">
      <c r="A122" s="48" t="s">
        <v>195</v>
      </c>
      <c r="B122" s="48">
        <v>1</v>
      </c>
      <c r="C122" s="48">
        <v>3</v>
      </c>
      <c r="D122" s="48">
        <v>10</v>
      </c>
      <c r="E122" s="48">
        <v>20</v>
      </c>
      <c r="F122" s="48">
        <v>46</v>
      </c>
      <c r="G122" s="48">
        <v>6</v>
      </c>
      <c r="H122" s="48">
        <v>10</v>
      </c>
      <c r="I122" s="48">
        <v>12</v>
      </c>
      <c r="J122" s="48">
        <v>7</v>
      </c>
      <c r="K122" s="48">
        <v>7</v>
      </c>
      <c r="L122" s="48">
        <v>2</v>
      </c>
      <c r="M122" s="48">
        <v>2</v>
      </c>
      <c r="N122" s="48" t="s">
        <v>74</v>
      </c>
      <c r="O122" s="48">
        <v>120</v>
      </c>
      <c r="P122" s="48" t="s">
        <v>530</v>
      </c>
    </row>
    <row r="123" spans="1:16" ht="15.8" customHeight="1" x14ac:dyDescent="0.25">
      <c r="A123" s="48" t="s">
        <v>196</v>
      </c>
      <c r="B123" s="48">
        <v>1</v>
      </c>
      <c r="C123" s="48">
        <v>3</v>
      </c>
      <c r="D123" s="48">
        <v>9</v>
      </c>
      <c r="E123" s="48">
        <v>18</v>
      </c>
      <c r="F123" s="48">
        <v>43</v>
      </c>
      <c r="G123" s="48">
        <v>6</v>
      </c>
      <c r="H123" s="48">
        <v>9</v>
      </c>
      <c r="I123" s="48">
        <v>12</v>
      </c>
      <c r="J123" s="48">
        <v>6</v>
      </c>
      <c r="K123" s="48">
        <v>6</v>
      </c>
      <c r="L123" s="48">
        <v>2</v>
      </c>
      <c r="M123" s="48">
        <v>2</v>
      </c>
      <c r="N123" s="48" t="s">
        <v>77</v>
      </c>
      <c r="O123" s="48">
        <v>121</v>
      </c>
      <c r="P123" s="48" t="s">
        <v>531</v>
      </c>
    </row>
    <row r="124" spans="1:16" ht="15.8" customHeight="1" x14ac:dyDescent="0.25">
      <c r="A124" s="48" t="s">
        <v>197</v>
      </c>
      <c r="B124" s="48">
        <v>1</v>
      </c>
      <c r="C124" s="48">
        <v>3</v>
      </c>
      <c r="D124" s="48">
        <v>10</v>
      </c>
      <c r="E124" s="48">
        <v>22</v>
      </c>
      <c r="F124" s="48">
        <v>55</v>
      </c>
      <c r="G124" s="48">
        <v>8</v>
      </c>
      <c r="H124" s="48">
        <v>11</v>
      </c>
      <c r="I124" s="48">
        <v>13</v>
      </c>
      <c r="J124" s="48">
        <v>8</v>
      </c>
      <c r="K124" s="48">
        <v>9</v>
      </c>
      <c r="L124" s="48">
        <v>3</v>
      </c>
      <c r="M124" s="48">
        <v>3</v>
      </c>
      <c r="N124" s="48" t="s">
        <v>85</v>
      </c>
      <c r="O124" s="48">
        <v>122</v>
      </c>
      <c r="P124" s="48" t="s">
        <v>532</v>
      </c>
    </row>
    <row r="125" spans="1:16" ht="15.8" customHeight="1" x14ac:dyDescent="0.25">
      <c r="A125" s="48" t="s">
        <v>198</v>
      </c>
      <c r="B125" s="48">
        <v>1</v>
      </c>
      <c r="C125" s="48">
        <v>3</v>
      </c>
      <c r="D125" s="48">
        <v>10</v>
      </c>
      <c r="E125" s="48">
        <v>21</v>
      </c>
      <c r="F125" s="48">
        <v>49</v>
      </c>
      <c r="G125" s="48">
        <v>7</v>
      </c>
      <c r="H125" s="48">
        <v>10</v>
      </c>
      <c r="I125" s="48">
        <v>13</v>
      </c>
      <c r="J125" s="48">
        <v>7</v>
      </c>
      <c r="K125" s="48">
        <v>7</v>
      </c>
      <c r="L125" s="48">
        <v>2</v>
      </c>
      <c r="M125" s="48">
        <v>3</v>
      </c>
      <c r="N125" s="48" t="s">
        <v>82</v>
      </c>
      <c r="O125" s="48">
        <v>123</v>
      </c>
      <c r="P125" s="48" t="s">
        <v>533</v>
      </c>
    </row>
    <row r="126" spans="1:16" ht="15.8" customHeight="1" x14ac:dyDescent="0.25">
      <c r="A126" s="48" t="s">
        <v>199</v>
      </c>
      <c r="B126" s="48">
        <v>1</v>
      </c>
      <c r="C126" s="48">
        <v>3</v>
      </c>
      <c r="D126" s="48">
        <v>10</v>
      </c>
      <c r="E126" s="48">
        <v>21</v>
      </c>
      <c r="F126" s="48">
        <v>52</v>
      </c>
      <c r="G126" s="48">
        <v>7</v>
      </c>
      <c r="H126" s="48">
        <v>11</v>
      </c>
      <c r="I126" s="48">
        <v>13</v>
      </c>
      <c r="J126" s="48">
        <v>7</v>
      </c>
      <c r="K126" s="48">
        <v>8</v>
      </c>
      <c r="L126" s="48">
        <v>3</v>
      </c>
      <c r="M126" s="48">
        <v>3</v>
      </c>
      <c r="N126" s="48" t="s">
        <v>72</v>
      </c>
      <c r="O126" s="48">
        <v>124</v>
      </c>
      <c r="P126" s="48" t="s">
        <v>534</v>
      </c>
    </row>
    <row r="127" spans="1:16" ht="15.8" customHeight="1" x14ac:dyDescent="0.25">
      <c r="A127" s="48" t="s">
        <v>200</v>
      </c>
      <c r="B127" s="48">
        <v>1</v>
      </c>
      <c r="C127" s="48">
        <v>3</v>
      </c>
      <c r="D127" s="48">
        <v>10</v>
      </c>
      <c r="E127" s="48">
        <v>21</v>
      </c>
      <c r="F127" s="48">
        <v>49</v>
      </c>
      <c r="G127" s="48">
        <v>7</v>
      </c>
      <c r="H127" s="48">
        <v>10</v>
      </c>
      <c r="I127" s="48">
        <v>13</v>
      </c>
      <c r="J127" s="48">
        <v>7</v>
      </c>
      <c r="K127" s="48">
        <v>7</v>
      </c>
      <c r="L127" s="48">
        <v>2</v>
      </c>
      <c r="M127" s="48">
        <v>3</v>
      </c>
      <c r="N127" s="48" t="s">
        <v>82</v>
      </c>
      <c r="O127" s="48">
        <v>125</v>
      </c>
      <c r="P127" s="48" t="s">
        <v>535</v>
      </c>
    </row>
    <row r="128" spans="1:16" ht="15.8" customHeight="1" x14ac:dyDescent="0.25">
      <c r="A128" s="48" t="s">
        <v>201</v>
      </c>
      <c r="B128" s="48">
        <v>1</v>
      </c>
      <c r="C128" s="48">
        <v>3</v>
      </c>
      <c r="D128" s="48">
        <v>10</v>
      </c>
      <c r="E128" s="48">
        <v>20</v>
      </c>
      <c r="F128" s="48">
        <v>46</v>
      </c>
      <c r="G128" s="48">
        <v>6</v>
      </c>
      <c r="H128" s="48">
        <v>10</v>
      </c>
      <c r="I128" s="48">
        <v>12</v>
      </c>
      <c r="J128" s="48">
        <v>7</v>
      </c>
      <c r="K128" s="48">
        <v>7</v>
      </c>
      <c r="L128" s="48">
        <v>2</v>
      </c>
      <c r="M128" s="48">
        <v>2</v>
      </c>
      <c r="N128" s="48" t="s">
        <v>74</v>
      </c>
      <c r="O128" s="48">
        <v>126</v>
      </c>
      <c r="P128" s="48" t="s">
        <v>536</v>
      </c>
    </row>
    <row r="129" spans="1:16" ht="15.8" customHeight="1" x14ac:dyDescent="0.25">
      <c r="A129" s="48" t="s">
        <v>202</v>
      </c>
      <c r="B129" s="48">
        <v>1</v>
      </c>
      <c r="C129" s="48">
        <v>3</v>
      </c>
      <c r="D129" s="48">
        <v>10</v>
      </c>
      <c r="E129" s="48">
        <v>20</v>
      </c>
      <c r="F129" s="48">
        <v>49</v>
      </c>
      <c r="G129" s="48">
        <v>7</v>
      </c>
      <c r="H129" s="48">
        <v>10</v>
      </c>
      <c r="I129" s="48">
        <v>13</v>
      </c>
      <c r="J129" s="48">
        <v>7</v>
      </c>
      <c r="K129" s="48">
        <v>7</v>
      </c>
      <c r="L129" s="48">
        <v>2</v>
      </c>
      <c r="M129" s="48">
        <v>3</v>
      </c>
      <c r="N129" s="48" t="s">
        <v>82</v>
      </c>
      <c r="O129" s="48">
        <v>127</v>
      </c>
      <c r="P129" s="48" t="s">
        <v>537</v>
      </c>
    </row>
    <row r="130" spans="1:16" ht="15.8" customHeight="1" x14ac:dyDescent="0.25">
      <c r="A130" s="48" t="s">
        <v>203</v>
      </c>
      <c r="B130" s="48">
        <v>1</v>
      </c>
      <c r="C130" s="48">
        <v>3</v>
      </c>
      <c r="D130" s="48">
        <v>9</v>
      </c>
      <c r="E130" s="48">
        <v>19</v>
      </c>
      <c r="F130" s="48">
        <v>43</v>
      </c>
      <c r="G130" s="48">
        <v>6</v>
      </c>
      <c r="H130" s="48">
        <v>9</v>
      </c>
      <c r="I130" s="48">
        <v>12</v>
      </c>
      <c r="J130" s="48">
        <v>6</v>
      </c>
      <c r="K130" s="48">
        <v>6</v>
      </c>
      <c r="L130" s="48">
        <v>2</v>
      </c>
      <c r="M130" s="48">
        <v>2</v>
      </c>
      <c r="N130" s="48" t="s">
        <v>77</v>
      </c>
      <c r="O130" s="48">
        <v>128</v>
      </c>
      <c r="P130" s="48" t="s">
        <v>538</v>
      </c>
    </row>
    <row r="131" spans="1:16" ht="15.8" customHeight="1" x14ac:dyDescent="0.25">
      <c r="A131" s="48" t="s">
        <v>204</v>
      </c>
      <c r="B131" s="48">
        <v>1</v>
      </c>
      <c r="C131" s="48">
        <v>3</v>
      </c>
      <c r="D131" s="48">
        <v>10</v>
      </c>
      <c r="E131" s="48">
        <v>20</v>
      </c>
      <c r="F131" s="48">
        <v>46</v>
      </c>
      <c r="G131" s="48">
        <v>6</v>
      </c>
      <c r="H131" s="48">
        <v>10</v>
      </c>
      <c r="I131" s="48">
        <v>12</v>
      </c>
      <c r="J131" s="48">
        <v>7</v>
      </c>
      <c r="K131" s="48">
        <v>7</v>
      </c>
      <c r="L131" s="48">
        <v>2</v>
      </c>
      <c r="M131" s="48">
        <v>2</v>
      </c>
      <c r="N131" s="48" t="s">
        <v>74</v>
      </c>
      <c r="O131" s="48">
        <v>129</v>
      </c>
      <c r="P131" s="48" t="s">
        <v>539</v>
      </c>
    </row>
    <row r="132" spans="1:16" ht="15.8" customHeight="1" x14ac:dyDescent="0.25">
      <c r="A132" s="48" t="s">
        <v>205</v>
      </c>
      <c r="B132" s="48">
        <v>1</v>
      </c>
      <c r="C132" s="48">
        <v>3</v>
      </c>
      <c r="D132" s="48">
        <v>10</v>
      </c>
      <c r="E132" s="48">
        <v>19</v>
      </c>
      <c r="F132" s="48">
        <v>43</v>
      </c>
      <c r="G132" s="48">
        <v>6</v>
      </c>
      <c r="H132" s="48">
        <v>9</v>
      </c>
      <c r="I132" s="48">
        <v>12</v>
      </c>
      <c r="J132" s="48">
        <v>6</v>
      </c>
      <c r="K132" s="48">
        <v>6</v>
      </c>
      <c r="L132" s="48">
        <v>2</v>
      </c>
      <c r="M132" s="48">
        <v>2</v>
      </c>
      <c r="N132" s="48" t="s">
        <v>77</v>
      </c>
      <c r="O132" s="48">
        <v>130</v>
      </c>
      <c r="P132" s="48" t="s">
        <v>540</v>
      </c>
    </row>
    <row r="133" spans="1:16" ht="15.8" customHeight="1" x14ac:dyDescent="0.25">
      <c r="A133" s="48" t="s">
        <v>206</v>
      </c>
      <c r="B133" s="48">
        <v>1</v>
      </c>
      <c r="C133" s="48">
        <v>3</v>
      </c>
      <c r="D133" s="48">
        <v>10</v>
      </c>
      <c r="E133" s="48">
        <v>22</v>
      </c>
      <c r="F133" s="48">
        <v>52</v>
      </c>
      <c r="G133" s="48">
        <v>7</v>
      </c>
      <c r="H133" s="48">
        <v>11</v>
      </c>
      <c r="I133" s="48">
        <v>13</v>
      </c>
      <c r="J133" s="48">
        <v>7</v>
      </c>
      <c r="K133" s="48">
        <v>8</v>
      </c>
      <c r="L133" s="48">
        <v>3</v>
      </c>
      <c r="M133" s="48">
        <v>3</v>
      </c>
      <c r="N133" s="48" t="s">
        <v>72</v>
      </c>
      <c r="O133" s="48">
        <v>131</v>
      </c>
      <c r="P133" s="48" t="s">
        <v>541</v>
      </c>
    </row>
    <row r="134" spans="1:16" ht="15.8" customHeight="1" x14ac:dyDescent="0.25">
      <c r="A134" s="48" t="s">
        <v>207</v>
      </c>
      <c r="B134" s="48">
        <v>1</v>
      </c>
      <c r="C134" s="48">
        <v>3</v>
      </c>
      <c r="D134" s="48">
        <v>10</v>
      </c>
      <c r="E134" s="48">
        <v>22</v>
      </c>
      <c r="F134" s="48">
        <v>49</v>
      </c>
      <c r="G134" s="48">
        <v>7</v>
      </c>
      <c r="H134" s="48">
        <v>10</v>
      </c>
      <c r="I134" s="48">
        <v>13</v>
      </c>
      <c r="J134" s="48">
        <v>7</v>
      </c>
      <c r="K134" s="48">
        <v>7</v>
      </c>
      <c r="L134" s="48">
        <v>2</v>
      </c>
      <c r="M134" s="48">
        <v>3</v>
      </c>
      <c r="N134" s="48" t="s">
        <v>82</v>
      </c>
      <c r="O134" s="48">
        <v>132</v>
      </c>
      <c r="P134" s="48" t="s">
        <v>542</v>
      </c>
    </row>
    <row r="135" spans="1:16" ht="15.8" customHeight="1" x14ac:dyDescent="0.25">
      <c r="A135" s="48" t="s">
        <v>208</v>
      </c>
      <c r="B135" s="48">
        <v>1</v>
      </c>
      <c r="C135" s="48">
        <v>3</v>
      </c>
      <c r="D135" s="48">
        <v>9</v>
      </c>
      <c r="E135" s="48">
        <v>20</v>
      </c>
      <c r="F135" s="48">
        <v>43</v>
      </c>
      <c r="G135" s="48">
        <v>6</v>
      </c>
      <c r="H135" s="48">
        <v>9</v>
      </c>
      <c r="I135" s="48">
        <v>12</v>
      </c>
      <c r="J135" s="48">
        <v>6</v>
      </c>
      <c r="K135" s="48">
        <v>6</v>
      </c>
      <c r="L135" s="48">
        <v>2</v>
      </c>
      <c r="M135" s="48">
        <v>2</v>
      </c>
      <c r="N135" s="48" t="s">
        <v>77</v>
      </c>
      <c r="O135" s="48">
        <v>133</v>
      </c>
      <c r="P135" s="48" t="s">
        <v>543</v>
      </c>
    </row>
    <row r="136" spans="1:16" ht="15.8" customHeight="1" x14ac:dyDescent="0.25">
      <c r="A136" s="48" t="s">
        <v>209</v>
      </c>
      <c r="B136" s="48">
        <v>1</v>
      </c>
      <c r="C136" s="48">
        <v>3</v>
      </c>
      <c r="D136" s="48">
        <v>10</v>
      </c>
      <c r="E136" s="48">
        <v>24</v>
      </c>
      <c r="F136" s="48">
        <v>52</v>
      </c>
      <c r="G136" s="48">
        <v>7</v>
      </c>
      <c r="H136" s="48">
        <v>11</v>
      </c>
      <c r="I136" s="48">
        <v>13</v>
      </c>
      <c r="J136" s="48">
        <v>7</v>
      </c>
      <c r="K136" s="48">
        <v>8</v>
      </c>
      <c r="L136" s="48">
        <v>3</v>
      </c>
      <c r="M136" s="48">
        <v>3</v>
      </c>
      <c r="N136" s="48" t="s">
        <v>72</v>
      </c>
      <c r="O136" s="48">
        <v>134</v>
      </c>
      <c r="P136" s="48" t="s">
        <v>544</v>
      </c>
    </row>
    <row r="137" spans="1:16" ht="15.8" customHeight="1" x14ac:dyDescent="0.25">
      <c r="A137" s="48" t="s">
        <v>210</v>
      </c>
      <c r="B137" s="48">
        <v>1</v>
      </c>
      <c r="C137" s="48">
        <v>3</v>
      </c>
      <c r="D137" s="48">
        <v>10</v>
      </c>
      <c r="E137" s="48">
        <v>21</v>
      </c>
      <c r="F137" s="48">
        <v>49</v>
      </c>
      <c r="G137" s="48">
        <v>7</v>
      </c>
      <c r="H137" s="48">
        <v>10</v>
      </c>
      <c r="I137" s="48">
        <v>13</v>
      </c>
      <c r="J137" s="48">
        <v>7</v>
      </c>
      <c r="K137" s="48">
        <v>7</v>
      </c>
      <c r="L137" s="48">
        <v>2</v>
      </c>
      <c r="M137" s="48">
        <v>3</v>
      </c>
      <c r="N137" s="48" t="s">
        <v>82</v>
      </c>
      <c r="O137" s="48">
        <v>135</v>
      </c>
      <c r="P137" s="48" t="s">
        <v>545</v>
      </c>
    </row>
    <row r="138" spans="1:16" ht="15.8" customHeight="1" x14ac:dyDescent="0.25">
      <c r="A138" s="48" t="s">
        <v>211</v>
      </c>
      <c r="B138" s="48">
        <v>1</v>
      </c>
      <c r="C138" s="48">
        <v>3</v>
      </c>
      <c r="D138" s="48">
        <v>10</v>
      </c>
      <c r="E138" s="48">
        <v>23</v>
      </c>
      <c r="F138" s="48">
        <v>52</v>
      </c>
      <c r="G138" s="48">
        <v>7</v>
      </c>
      <c r="H138" s="48">
        <v>11</v>
      </c>
      <c r="I138" s="48">
        <v>13</v>
      </c>
      <c r="J138" s="48">
        <v>7</v>
      </c>
      <c r="K138" s="48">
        <v>8</v>
      </c>
      <c r="L138" s="48">
        <v>3</v>
      </c>
      <c r="M138" s="48">
        <v>3</v>
      </c>
      <c r="N138" s="48" t="s">
        <v>72</v>
      </c>
      <c r="O138" s="48">
        <v>136</v>
      </c>
      <c r="P138" s="48" t="s">
        <v>546</v>
      </c>
    </row>
    <row r="139" spans="1:16" ht="15.8" customHeight="1" x14ac:dyDescent="0.25">
      <c r="A139" s="48" t="s">
        <v>212</v>
      </c>
      <c r="B139" s="48">
        <v>1</v>
      </c>
      <c r="C139" s="48">
        <v>3</v>
      </c>
      <c r="D139" s="48">
        <v>10</v>
      </c>
      <c r="E139" s="48">
        <v>24</v>
      </c>
      <c r="F139" s="48">
        <v>52</v>
      </c>
      <c r="G139" s="48">
        <v>7</v>
      </c>
      <c r="H139" s="48">
        <v>11</v>
      </c>
      <c r="I139" s="48">
        <v>13</v>
      </c>
      <c r="J139" s="48">
        <v>7</v>
      </c>
      <c r="K139" s="48">
        <v>8</v>
      </c>
      <c r="L139" s="48">
        <v>3</v>
      </c>
      <c r="M139" s="48">
        <v>3</v>
      </c>
      <c r="N139" s="48" t="s">
        <v>72</v>
      </c>
      <c r="O139" s="48">
        <v>137</v>
      </c>
      <c r="P139" s="48" t="s">
        <v>547</v>
      </c>
    </row>
    <row r="140" spans="1:16" ht="15.8" customHeight="1" x14ac:dyDescent="0.25">
      <c r="A140" s="48" t="s">
        <v>213</v>
      </c>
      <c r="B140" s="48">
        <v>1</v>
      </c>
      <c r="C140" s="48">
        <v>3</v>
      </c>
      <c r="D140" s="48">
        <v>10</v>
      </c>
      <c r="E140" s="48">
        <v>22</v>
      </c>
      <c r="F140" s="48">
        <v>52</v>
      </c>
      <c r="G140" s="48">
        <v>7</v>
      </c>
      <c r="H140" s="48">
        <v>11</v>
      </c>
      <c r="I140" s="48">
        <v>13</v>
      </c>
      <c r="J140" s="48">
        <v>7</v>
      </c>
      <c r="K140" s="48">
        <v>8</v>
      </c>
      <c r="L140" s="48">
        <v>3</v>
      </c>
      <c r="M140" s="48">
        <v>3</v>
      </c>
      <c r="N140" s="48" t="s">
        <v>72</v>
      </c>
      <c r="O140" s="48">
        <v>138</v>
      </c>
      <c r="P140" s="48" t="s">
        <v>548</v>
      </c>
    </row>
    <row r="141" spans="1:16" ht="15.8" customHeight="1" x14ac:dyDescent="0.25">
      <c r="A141" s="48" t="s">
        <v>214</v>
      </c>
      <c r="B141" s="48">
        <v>1</v>
      </c>
      <c r="C141" s="48">
        <v>3</v>
      </c>
      <c r="D141" s="48">
        <v>10</v>
      </c>
      <c r="E141" s="48">
        <v>24</v>
      </c>
      <c r="F141" s="48">
        <v>52</v>
      </c>
      <c r="G141" s="48">
        <v>7</v>
      </c>
      <c r="H141" s="48">
        <v>11</v>
      </c>
      <c r="I141" s="48">
        <v>13</v>
      </c>
      <c r="J141" s="48">
        <v>7</v>
      </c>
      <c r="K141" s="48">
        <v>8</v>
      </c>
      <c r="L141" s="48">
        <v>3</v>
      </c>
      <c r="M141" s="48">
        <v>3</v>
      </c>
      <c r="N141" s="48" t="s">
        <v>72</v>
      </c>
      <c r="O141" s="48">
        <v>139</v>
      </c>
      <c r="P141" s="48" t="s">
        <v>549</v>
      </c>
    </row>
    <row r="142" spans="1:16" ht="15.8" customHeight="1" x14ac:dyDescent="0.25">
      <c r="A142" s="48" t="s">
        <v>215</v>
      </c>
      <c r="B142" s="48">
        <v>1</v>
      </c>
      <c r="C142" s="48">
        <v>3</v>
      </c>
      <c r="D142" s="48">
        <v>10</v>
      </c>
      <c r="E142" s="48">
        <v>21</v>
      </c>
      <c r="F142" s="48">
        <v>52</v>
      </c>
      <c r="G142" s="48">
        <v>7</v>
      </c>
      <c r="H142" s="48">
        <v>11</v>
      </c>
      <c r="I142" s="48">
        <v>13</v>
      </c>
      <c r="J142" s="48">
        <v>7</v>
      </c>
      <c r="K142" s="48">
        <v>8</v>
      </c>
      <c r="L142" s="48">
        <v>3</v>
      </c>
      <c r="M142" s="48">
        <v>3</v>
      </c>
      <c r="N142" s="48" t="s">
        <v>72</v>
      </c>
      <c r="O142" s="48">
        <v>140</v>
      </c>
      <c r="P142" s="48" t="s">
        <v>550</v>
      </c>
    </row>
    <row r="143" spans="1:16" ht="15.8" customHeight="1" x14ac:dyDescent="0.25">
      <c r="A143" s="48" t="s">
        <v>216</v>
      </c>
      <c r="B143" s="48">
        <v>1</v>
      </c>
      <c r="C143" s="48">
        <v>3</v>
      </c>
      <c r="D143" s="48">
        <v>10</v>
      </c>
      <c r="E143" s="48">
        <v>20</v>
      </c>
      <c r="F143" s="48">
        <v>46</v>
      </c>
      <c r="G143" s="48">
        <v>6</v>
      </c>
      <c r="H143" s="48">
        <v>10</v>
      </c>
      <c r="I143" s="48">
        <v>12</v>
      </c>
      <c r="J143" s="48">
        <v>7</v>
      </c>
      <c r="K143" s="48">
        <v>7</v>
      </c>
      <c r="L143" s="48">
        <v>2</v>
      </c>
      <c r="M143" s="48">
        <v>2</v>
      </c>
      <c r="N143" s="48" t="s">
        <v>74</v>
      </c>
      <c r="O143" s="48">
        <v>141</v>
      </c>
      <c r="P143" s="48" t="s">
        <v>551</v>
      </c>
    </row>
    <row r="144" spans="1:16" ht="15.8" customHeight="1" x14ac:dyDescent="0.25">
      <c r="A144" s="48" t="s">
        <v>217</v>
      </c>
      <c r="B144" s="48">
        <v>1</v>
      </c>
      <c r="C144" s="48">
        <v>3</v>
      </c>
      <c r="D144" s="48">
        <v>10</v>
      </c>
      <c r="E144" s="48">
        <v>22</v>
      </c>
      <c r="F144" s="48">
        <v>46</v>
      </c>
      <c r="G144" s="48">
        <v>6</v>
      </c>
      <c r="H144" s="48">
        <v>10</v>
      </c>
      <c r="I144" s="48">
        <v>12</v>
      </c>
      <c r="J144" s="48">
        <v>7</v>
      </c>
      <c r="K144" s="48">
        <v>7</v>
      </c>
      <c r="L144" s="48">
        <v>2</v>
      </c>
      <c r="M144" s="48">
        <v>2</v>
      </c>
      <c r="N144" s="48" t="s">
        <v>74</v>
      </c>
      <c r="O144" s="48">
        <v>142</v>
      </c>
      <c r="P144" s="48" t="s">
        <v>552</v>
      </c>
    </row>
    <row r="145" spans="1:16" ht="15.8" customHeight="1" x14ac:dyDescent="0.25">
      <c r="A145" s="48" t="s">
        <v>218</v>
      </c>
      <c r="B145" s="48">
        <v>1</v>
      </c>
      <c r="C145" s="48">
        <v>3</v>
      </c>
      <c r="D145" s="48">
        <v>10</v>
      </c>
      <c r="E145" s="48">
        <v>24</v>
      </c>
      <c r="F145" s="48">
        <v>55</v>
      </c>
      <c r="G145" s="48">
        <v>8</v>
      </c>
      <c r="H145" s="48">
        <v>11</v>
      </c>
      <c r="I145" s="48">
        <v>13</v>
      </c>
      <c r="J145" s="48">
        <v>8</v>
      </c>
      <c r="K145" s="48">
        <v>9</v>
      </c>
      <c r="L145" s="48">
        <v>3</v>
      </c>
      <c r="M145" s="48">
        <v>3</v>
      </c>
      <c r="N145" s="48" t="s">
        <v>85</v>
      </c>
      <c r="O145" s="48">
        <v>143</v>
      </c>
      <c r="P145" s="48" t="s">
        <v>553</v>
      </c>
    </row>
    <row r="146" spans="1:16" ht="15.8" customHeight="1" x14ac:dyDescent="0.25">
      <c r="A146" s="48" t="s">
        <v>219</v>
      </c>
      <c r="B146" s="48">
        <v>1</v>
      </c>
      <c r="C146" s="48">
        <v>3</v>
      </c>
      <c r="D146" s="48">
        <v>10</v>
      </c>
      <c r="E146" s="48">
        <v>22</v>
      </c>
      <c r="F146" s="48">
        <v>52</v>
      </c>
      <c r="G146" s="48">
        <v>7</v>
      </c>
      <c r="H146" s="48">
        <v>11</v>
      </c>
      <c r="I146" s="48">
        <v>13</v>
      </c>
      <c r="J146" s="48">
        <v>7</v>
      </c>
      <c r="K146" s="48">
        <v>8</v>
      </c>
      <c r="L146" s="48">
        <v>3</v>
      </c>
      <c r="M146" s="48">
        <v>3</v>
      </c>
      <c r="N146" s="48" t="s">
        <v>72</v>
      </c>
      <c r="O146" s="48">
        <v>144</v>
      </c>
      <c r="P146" s="48" t="s">
        <v>554</v>
      </c>
    </row>
    <row r="147" spans="1:16" ht="15.8" customHeight="1" x14ac:dyDescent="0.25">
      <c r="A147" s="48" t="s">
        <v>220</v>
      </c>
      <c r="B147" s="48">
        <v>1</v>
      </c>
      <c r="C147" s="48">
        <v>3</v>
      </c>
      <c r="D147" s="48">
        <v>9</v>
      </c>
      <c r="E147" s="48">
        <v>20</v>
      </c>
      <c r="F147" s="48">
        <v>46</v>
      </c>
      <c r="G147" s="48">
        <v>6</v>
      </c>
      <c r="H147" s="48">
        <v>10</v>
      </c>
      <c r="I147" s="48">
        <v>12</v>
      </c>
      <c r="J147" s="48">
        <v>7</v>
      </c>
      <c r="K147" s="48">
        <v>7</v>
      </c>
      <c r="L147" s="48">
        <v>2</v>
      </c>
      <c r="M147" s="48">
        <v>2</v>
      </c>
      <c r="N147" s="48" t="s">
        <v>74</v>
      </c>
      <c r="O147" s="48">
        <v>145</v>
      </c>
      <c r="P147" s="48" t="s">
        <v>555</v>
      </c>
    </row>
    <row r="148" spans="1:16" ht="15.8" customHeight="1" x14ac:dyDescent="0.25">
      <c r="A148" s="48" t="s">
        <v>221</v>
      </c>
      <c r="B148" s="48">
        <v>1</v>
      </c>
      <c r="C148" s="48">
        <v>3</v>
      </c>
      <c r="D148" s="48">
        <v>9</v>
      </c>
      <c r="E148" s="48">
        <v>18</v>
      </c>
      <c r="F148" s="48">
        <v>43</v>
      </c>
      <c r="G148" s="48">
        <v>6</v>
      </c>
      <c r="H148" s="48">
        <v>9</v>
      </c>
      <c r="I148" s="48">
        <v>12</v>
      </c>
      <c r="J148" s="48">
        <v>6</v>
      </c>
      <c r="K148" s="48">
        <v>6</v>
      </c>
      <c r="L148" s="48">
        <v>2</v>
      </c>
      <c r="M148" s="48">
        <v>2</v>
      </c>
      <c r="N148" s="48" t="s">
        <v>77</v>
      </c>
      <c r="O148" s="48">
        <v>146</v>
      </c>
      <c r="P148" s="48" t="s">
        <v>556</v>
      </c>
    </row>
    <row r="149" spans="1:16" ht="15.8" customHeight="1" x14ac:dyDescent="0.25">
      <c r="A149" s="48" t="s">
        <v>222</v>
      </c>
      <c r="B149" s="48">
        <v>1</v>
      </c>
      <c r="C149" s="48">
        <v>3</v>
      </c>
      <c r="D149" s="48">
        <v>9</v>
      </c>
      <c r="E149" s="48">
        <v>18</v>
      </c>
      <c r="F149" s="48">
        <v>46</v>
      </c>
      <c r="G149" s="48">
        <v>6</v>
      </c>
      <c r="H149" s="48">
        <v>10</v>
      </c>
      <c r="I149" s="48">
        <v>12</v>
      </c>
      <c r="J149" s="48">
        <v>7</v>
      </c>
      <c r="K149" s="48">
        <v>7</v>
      </c>
      <c r="L149" s="48">
        <v>2</v>
      </c>
      <c r="M149" s="48">
        <v>2</v>
      </c>
      <c r="N149" s="48" t="s">
        <v>74</v>
      </c>
      <c r="O149" s="48">
        <v>147</v>
      </c>
      <c r="P149" s="48" t="s">
        <v>557</v>
      </c>
    </row>
    <row r="150" spans="1:16" ht="15.8" customHeight="1" x14ac:dyDescent="0.25">
      <c r="A150" s="48" t="s">
        <v>223</v>
      </c>
      <c r="B150" s="48">
        <v>1</v>
      </c>
      <c r="C150" s="48">
        <v>3</v>
      </c>
      <c r="D150" s="48">
        <v>9</v>
      </c>
      <c r="E150" s="48">
        <v>20</v>
      </c>
      <c r="F150" s="48">
        <v>49</v>
      </c>
      <c r="G150" s="48">
        <v>7</v>
      </c>
      <c r="H150" s="48">
        <v>10</v>
      </c>
      <c r="I150" s="48">
        <v>13</v>
      </c>
      <c r="J150" s="48">
        <v>7</v>
      </c>
      <c r="K150" s="48">
        <v>7</v>
      </c>
      <c r="L150" s="48">
        <v>2</v>
      </c>
      <c r="M150" s="48">
        <v>3</v>
      </c>
      <c r="N150" s="48" t="s">
        <v>82</v>
      </c>
      <c r="O150" s="48">
        <v>148</v>
      </c>
      <c r="P150" s="48" t="s">
        <v>558</v>
      </c>
    </row>
    <row r="151" spans="1:16" ht="15.8" customHeight="1" x14ac:dyDescent="0.25">
      <c r="A151" s="48" t="s">
        <v>224</v>
      </c>
      <c r="B151" s="48">
        <v>1</v>
      </c>
      <c r="C151" s="48">
        <v>3</v>
      </c>
      <c r="D151" s="48">
        <v>10</v>
      </c>
      <c r="E151" s="48">
        <v>21</v>
      </c>
      <c r="F151" s="48">
        <v>49</v>
      </c>
      <c r="G151" s="48">
        <v>7</v>
      </c>
      <c r="H151" s="48">
        <v>10</v>
      </c>
      <c r="I151" s="48">
        <v>13</v>
      </c>
      <c r="J151" s="48">
        <v>7</v>
      </c>
      <c r="K151" s="48">
        <v>7</v>
      </c>
      <c r="L151" s="48">
        <v>2</v>
      </c>
      <c r="M151" s="48">
        <v>3</v>
      </c>
      <c r="N151" s="48" t="s">
        <v>82</v>
      </c>
      <c r="O151" s="48">
        <v>149</v>
      </c>
      <c r="P151" s="48" t="s">
        <v>559</v>
      </c>
    </row>
    <row r="152" spans="1:16" ht="15.8" customHeight="1" x14ac:dyDescent="0.25">
      <c r="A152" s="48" t="s">
        <v>225</v>
      </c>
      <c r="B152" s="48">
        <v>1</v>
      </c>
      <c r="C152" s="48">
        <v>3</v>
      </c>
      <c r="D152" s="48">
        <v>10</v>
      </c>
      <c r="E152" s="48">
        <v>20</v>
      </c>
      <c r="F152" s="48">
        <v>46</v>
      </c>
      <c r="G152" s="48">
        <v>6</v>
      </c>
      <c r="H152" s="48">
        <v>10</v>
      </c>
      <c r="I152" s="48">
        <v>12</v>
      </c>
      <c r="J152" s="48">
        <v>7</v>
      </c>
      <c r="K152" s="48">
        <v>7</v>
      </c>
      <c r="L152" s="48">
        <v>2</v>
      </c>
      <c r="M152" s="48">
        <v>2</v>
      </c>
      <c r="N152" s="48" t="s">
        <v>74</v>
      </c>
      <c r="O152" s="48">
        <v>150</v>
      </c>
      <c r="P152" s="48" t="s">
        <v>560</v>
      </c>
    </row>
    <row r="153" spans="1:16" ht="15.8" customHeight="1" x14ac:dyDescent="0.25">
      <c r="A153" s="48" t="s">
        <v>226</v>
      </c>
      <c r="B153" s="48">
        <v>1</v>
      </c>
      <c r="C153" s="48">
        <v>3</v>
      </c>
      <c r="D153" s="48">
        <v>10</v>
      </c>
      <c r="E153" s="48">
        <v>19</v>
      </c>
      <c r="F153" s="48">
        <v>46</v>
      </c>
      <c r="G153" s="48">
        <v>6</v>
      </c>
      <c r="H153" s="48">
        <v>10</v>
      </c>
      <c r="I153" s="48">
        <v>12</v>
      </c>
      <c r="J153" s="48">
        <v>7</v>
      </c>
      <c r="K153" s="48">
        <v>7</v>
      </c>
      <c r="L153" s="48">
        <v>2</v>
      </c>
      <c r="M153" s="48">
        <v>2</v>
      </c>
      <c r="N153" s="48" t="s">
        <v>74</v>
      </c>
      <c r="O153" s="48">
        <v>151</v>
      </c>
      <c r="P153" s="48" t="s">
        <v>561</v>
      </c>
    </row>
    <row r="154" spans="1:16" ht="15.8" customHeight="1" x14ac:dyDescent="0.25">
      <c r="A154" s="48" t="s">
        <v>227</v>
      </c>
      <c r="B154" s="48">
        <v>1</v>
      </c>
      <c r="C154" s="48">
        <v>3</v>
      </c>
      <c r="D154" s="48">
        <v>10</v>
      </c>
      <c r="E154" s="48">
        <v>19</v>
      </c>
      <c r="F154" s="48">
        <v>43</v>
      </c>
      <c r="G154" s="48">
        <v>6</v>
      </c>
      <c r="H154" s="48">
        <v>9</v>
      </c>
      <c r="I154" s="48">
        <v>12</v>
      </c>
      <c r="J154" s="48">
        <v>6</v>
      </c>
      <c r="K154" s="48">
        <v>6</v>
      </c>
      <c r="L154" s="48">
        <v>2</v>
      </c>
      <c r="M154" s="48">
        <v>2</v>
      </c>
      <c r="N154" s="48" t="s">
        <v>77</v>
      </c>
      <c r="O154" s="48">
        <v>152</v>
      </c>
      <c r="P154" s="48" t="s">
        <v>562</v>
      </c>
    </row>
    <row r="155" spans="1:16" ht="15.8" customHeight="1" x14ac:dyDescent="0.25">
      <c r="A155" s="48" t="s">
        <v>228</v>
      </c>
      <c r="B155" s="48">
        <v>1</v>
      </c>
      <c r="C155" s="48">
        <v>3</v>
      </c>
      <c r="D155" s="48">
        <v>10</v>
      </c>
      <c r="E155" s="48">
        <v>19</v>
      </c>
      <c r="F155" s="48">
        <v>46</v>
      </c>
      <c r="G155" s="48">
        <v>6</v>
      </c>
      <c r="H155" s="48">
        <v>10</v>
      </c>
      <c r="I155" s="48">
        <v>12</v>
      </c>
      <c r="J155" s="48">
        <v>7</v>
      </c>
      <c r="K155" s="48">
        <v>7</v>
      </c>
      <c r="L155" s="48">
        <v>2</v>
      </c>
      <c r="M155" s="48">
        <v>2</v>
      </c>
      <c r="N155" s="48" t="s">
        <v>74</v>
      </c>
      <c r="O155" s="48">
        <v>153</v>
      </c>
      <c r="P155" s="48" t="s">
        <v>563</v>
      </c>
    </row>
    <row r="156" spans="1:16" ht="15.8" customHeight="1" x14ac:dyDescent="0.25">
      <c r="A156" s="48" t="s">
        <v>229</v>
      </c>
      <c r="B156" s="48">
        <v>1</v>
      </c>
      <c r="C156" s="48">
        <v>3</v>
      </c>
      <c r="D156" s="48">
        <v>10</v>
      </c>
      <c r="E156" s="48">
        <v>19</v>
      </c>
      <c r="F156" s="48">
        <v>46</v>
      </c>
      <c r="G156" s="48">
        <v>6</v>
      </c>
      <c r="H156" s="48">
        <v>10</v>
      </c>
      <c r="I156" s="48">
        <v>12</v>
      </c>
      <c r="J156" s="48">
        <v>7</v>
      </c>
      <c r="K156" s="48">
        <v>7</v>
      </c>
      <c r="L156" s="48">
        <v>2</v>
      </c>
      <c r="M156" s="48">
        <v>2</v>
      </c>
      <c r="N156" s="48" t="s">
        <v>74</v>
      </c>
      <c r="O156" s="48">
        <v>154</v>
      </c>
      <c r="P156" s="48" t="s">
        <v>564</v>
      </c>
    </row>
    <row r="157" spans="1:16" ht="15.8" customHeight="1" x14ac:dyDescent="0.25">
      <c r="A157" s="48" t="s">
        <v>230</v>
      </c>
      <c r="B157" s="48">
        <v>1</v>
      </c>
      <c r="C157" s="48">
        <v>3</v>
      </c>
      <c r="D157" s="48">
        <v>10</v>
      </c>
      <c r="E157" s="48">
        <v>22</v>
      </c>
      <c r="F157" s="48">
        <v>49</v>
      </c>
      <c r="G157" s="48">
        <v>7</v>
      </c>
      <c r="H157" s="48">
        <v>10</v>
      </c>
      <c r="I157" s="48">
        <v>13</v>
      </c>
      <c r="J157" s="48">
        <v>7</v>
      </c>
      <c r="K157" s="48">
        <v>7</v>
      </c>
      <c r="L157" s="48">
        <v>2</v>
      </c>
      <c r="M157" s="48">
        <v>3</v>
      </c>
      <c r="N157" s="48" t="s">
        <v>82</v>
      </c>
      <c r="O157" s="48">
        <v>155</v>
      </c>
      <c r="P157" s="48" t="s">
        <v>565</v>
      </c>
    </row>
    <row r="158" spans="1:16" ht="15.8" customHeight="1" x14ac:dyDescent="0.25">
      <c r="A158" s="48" t="s">
        <v>231</v>
      </c>
      <c r="B158" s="48">
        <v>1</v>
      </c>
      <c r="C158" s="48">
        <v>3</v>
      </c>
      <c r="D158" s="48">
        <v>9</v>
      </c>
      <c r="E158" s="48">
        <v>19</v>
      </c>
      <c r="F158" s="48">
        <v>46</v>
      </c>
      <c r="G158" s="48">
        <v>6</v>
      </c>
      <c r="H158" s="48">
        <v>10</v>
      </c>
      <c r="I158" s="48">
        <v>12</v>
      </c>
      <c r="J158" s="48">
        <v>7</v>
      </c>
      <c r="K158" s="48">
        <v>7</v>
      </c>
      <c r="L158" s="48">
        <v>2</v>
      </c>
      <c r="M158" s="48">
        <v>2</v>
      </c>
      <c r="N158" s="48" t="s">
        <v>74</v>
      </c>
      <c r="O158" s="48">
        <v>156</v>
      </c>
      <c r="P158" s="48" t="s">
        <v>566</v>
      </c>
    </row>
    <row r="159" spans="1:16" ht="15.8" customHeight="1" x14ac:dyDescent="0.25">
      <c r="A159" s="48" t="s">
        <v>232</v>
      </c>
      <c r="B159" s="48">
        <v>1</v>
      </c>
      <c r="C159" s="48">
        <v>3</v>
      </c>
      <c r="D159" s="48">
        <v>9</v>
      </c>
      <c r="E159" s="48">
        <v>19</v>
      </c>
      <c r="F159" s="48">
        <v>43</v>
      </c>
      <c r="G159" s="48">
        <v>6</v>
      </c>
      <c r="H159" s="48">
        <v>9</v>
      </c>
      <c r="I159" s="48">
        <v>12</v>
      </c>
      <c r="J159" s="48">
        <v>6</v>
      </c>
      <c r="K159" s="48">
        <v>6</v>
      </c>
      <c r="L159" s="48">
        <v>2</v>
      </c>
      <c r="M159" s="48">
        <v>2</v>
      </c>
      <c r="N159" s="48" t="s">
        <v>77</v>
      </c>
      <c r="O159" s="48">
        <v>157</v>
      </c>
      <c r="P159" s="48" t="s">
        <v>567</v>
      </c>
    </row>
    <row r="160" spans="1:16" ht="15.8" customHeight="1" x14ac:dyDescent="0.25">
      <c r="A160" s="48" t="s">
        <v>233</v>
      </c>
      <c r="B160" s="48">
        <v>1</v>
      </c>
      <c r="C160" s="48">
        <v>3</v>
      </c>
      <c r="D160" s="48">
        <v>10</v>
      </c>
      <c r="E160" s="48">
        <v>20</v>
      </c>
      <c r="F160" s="48">
        <v>46</v>
      </c>
      <c r="G160" s="48">
        <v>6</v>
      </c>
      <c r="H160" s="48">
        <v>10</v>
      </c>
      <c r="I160" s="48">
        <v>12</v>
      </c>
      <c r="J160" s="48">
        <v>7</v>
      </c>
      <c r="K160" s="48">
        <v>7</v>
      </c>
      <c r="L160" s="48">
        <v>2</v>
      </c>
      <c r="M160" s="48">
        <v>2</v>
      </c>
      <c r="N160" s="48" t="s">
        <v>74</v>
      </c>
      <c r="O160" s="48">
        <v>158</v>
      </c>
      <c r="P160" s="48" t="s">
        <v>568</v>
      </c>
    </row>
    <row r="161" spans="1:16" ht="15.8" customHeight="1" x14ac:dyDescent="0.25">
      <c r="A161" s="48" t="s">
        <v>234</v>
      </c>
      <c r="B161" s="48">
        <v>1</v>
      </c>
      <c r="C161" s="48">
        <v>3</v>
      </c>
      <c r="D161" s="48">
        <v>9</v>
      </c>
      <c r="E161" s="48">
        <v>20</v>
      </c>
      <c r="F161" s="48">
        <v>46</v>
      </c>
      <c r="G161" s="48">
        <v>6</v>
      </c>
      <c r="H161" s="48">
        <v>10</v>
      </c>
      <c r="I161" s="48">
        <v>12</v>
      </c>
      <c r="J161" s="48">
        <v>7</v>
      </c>
      <c r="K161" s="48">
        <v>7</v>
      </c>
      <c r="L161" s="48">
        <v>2</v>
      </c>
      <c r="M161" s="48">
        <v>2</v>
      </c>
      <c r="N161" s="48" t="s">
        <v>74</v>
      </c>
      <c r="O161" s="48">
        <v>159</v>
      </c>
      <c r="P161" s="48" t="s">
        <v>569</v>
      </c>
    </row>
    <row r="162" spans="1:16" ht="15.8" customHeight="1" x14ac:dyDescent="0.25">
      <c r="A162" s="48" t="s">
        <v>235</v>
      </c>
      <c r="B162" s="48">
        <v>1</v>
      </c>
      <c r="C162" s="48">
        <v>3</v>
      </c>
      <c r="D162" s="48">
        <v>10</v>
      </c>
      <c r="E162" s="48">
        <v>22</v>
      </c>
      <c r="F162" s="48">
        <v>52</v>
      </c>
      <c r="G162" s="48">
        <v>7</v>
      </c>
      <c r="H162" s="48">
        <v>11</v>
      </c>
      <c r="I162" s="48">
        <v>13</v>
      </c>
      <c r="J162" s="48">
        <v>7</v>
      </c>
      <c r="K162" s="48">
        <v>8</v>
      </c>
      <c r="L162" s="48">
        <v>3</v>
      </c>
      <c r="M162" s="48">
        <v>3</v>
      </c>
      <c r="N162" s="48" t="s">
        <v>72</v>
      </c>
      <c r="O162" s="48">
        <v>160</v>
      </c>
      <c r="P162" s="48" t="s">
        <v>570</v>
      </c>
    </row>
    <row r="163" spans="1:16" ht="15.8" customHeight="1" x14ac:dyDescent="0.25">
      <c r="A163" s="48" t="s">
        <v>236</v>
      </c>
      <c r="B163" s="48">
        <v>1</v>
      </c>
      <c r="C163" s="48">
        <v>3</v>
      </c>
      <c r="D163" s="48">
        <v>10</v>
      </c>
      <c r="E163" s="48">
        <v>21</v>
      </c>
      <c r="F163" s="48">
        <v>49</v>
      </c>
      <c r="G163" s="48">
        <v>7</v>
      </c>
      <c r="H163" s="48">
        <v>10</v>
      </c>
      <c r="I163" s="48">
        <v>13</v>
      </c>
      <c r="J163" s="48">
        <v>7</v>
      </c>
      <c r="K163" s="48">
        <v>7</v>
      </c>
      <c r="L163" s="48">
        <v>2</v>
      </c>
      <c r="M163" s="48">
        <v>3</v>
      </c>
      <c r="N163" s="48" t="s">
        <v>82</v>
      </c>
      <c r="O163" s="48">
        <v>161</v>
      </c>
      <c r="P163" s="48" t="s">
        <v>571</v>
      </c>
    </row>
    <row r="164" spans="1:16" ht="15.8" customHeight="1" x14ac:dyDescent="0.25">
      <c r="A164" s="48" t="s">
        <v>237</v>
      </c>
      <c r="B164" s="48">
        <v>1</v>
      </c>
      <c r="C164" s="48">
        <v>3</v>
      </c>
      <c r="D164" s="48">
        <v>10</v>
      </c>
      <c r="E164" s="48">
        <v>25</v>
      </c>
      <c r="F164" s="48">
        <v>52</v>
      </c>
      <c r="G164" s="48">
        <v>7</v>
      </c>
      <c r="H164" s="48">
        <v>11</v>
      </c>
      <c r="I164" s="48">
        <v>13</v>
      </c>
      <c r="J164" s="48">
        <v>7</v>
      </c>
      <c r="K164" s="48">
        <v>8</v>
      </c>
      <c r="L164" s="48">
        <v>3</v>
      </c>
      <c r="M164" s="48">
        <v>3</v>
      </c>
      <c r="N164" s="48" t="s">
        <v>72</v>
      </c>
      <c r="O164" s="48">
        <v>162</v>
      </c>
      <c r="P164" s="48" t="s">
        <v>572</v>
      </c>
    </row>
    <row r="165" spans="1:16" ht="15.8" customHeight="1" x14ac:dyDescent="0.25">
      <c r="A165" s="48" t="s">
        <v>238</v>
      </c>
      <c r="B165" s="48">
        <v>1</v>
      </c>
      <c r="C165" s="48">
        <v>3</v>
      </c>
      <c r="D165" s="48">
        <v>10</v>
      </c>
      <c r="E165" s="48">
        <v>24</v>
      </c>
      <c r="F165" s="48">
        <v>52</v>
      </c>
      <c r="G165" s="48">
        <v>7</v>
      </c>
      <c r="H165" s="48">
        <v>11</v>
      </c>
      <c r="I165" s="48">
        <v>13</v>
      </c>
      <c r="J165" s="48">
        <v>7</v>
      </c>
      <c r="K165" s="48">
        <v>8</v>
      </c>
      <c r="L165" s="48">
        <v>3</v>
      </c>
      <c r="M165" s="48">
        <v>3</v>
      </c>
      <c r="N165" s="48" t="s">
        <v>72</v>
      </c>
      <c r="O165" s="48">
        <v>163</v>
      </c>
      <c r="P165" s="48" t="s">
        <v>573</v>
      </c>
    </row>
    <row r="166" spans="1:16" ht="15.8" customHeight="1" x14ac:dyDescent="0.25">
      <c r="A166" s="48" t="s">
        <v>239</v>
      </c>
      <c r="B166" s="48">
        <v>1</v>
      </c>
      <c r="C166" s="48">
        <v>3</v>
      </c>
      <c r="D166" s="48">
        <v>10</v>
      </c>
      <c r="E166" s="48">
        <v>24</v>
      </c>
      <c r="F166" s="48">
        <v>52</v>
      </c>
      <c r="G166" s="48">
        <v>7</v>
      </c>
      <c r="H166" s="48">
        <v>11</v>
      </c>
      <c r="I166" s="48">
        <v>13</v>
      </c>
      <c r="J166" s="48">
        <v>7</v>
      </c>
      <c r="K166" s="48">
        <v>8</v>
      </c>
      <c r="L166" s="48">
        <v>3</v>
      </c>
      <c r="M166" s="48">
        <v>3</v>
      </c>
      <c r="N166" s="48" t="s">
        <v>72</v>
      </c>
      <c r="O166" s="48">
        <v>164</v>
      </c>
      <c r="P166" s="48" t="s">
        <v>574</v>
      </c>
    </row>
    <row r="167" spans="1:16" ht="15.8" customHeight="1" x14ac:dyDescent="0.25">
      <c r="A167" s="48" t="s">
        <v>240</v>
      </c>
      <c r="B167" s="48">
        <v>1</v>
      </c>
      <c r="C167" s="48">
        <v>3</v>
      </c>
      <c r="D167" s="48">
        <v>10</v>
      </c>
      <c r="E167" s="48">
        <v>22</v>
      </c>
      <c r="F167" s="48">
        <v>52</v>
      </c>
      <c r="G167" s="48">
        <v>7</v>
      </c>
      <c r="H167" s="48">
        <v>11</v>
      </c>
      <c r="I167" s="48">
        <v>13</v>
      </c>
      <c r="J167" s="48">
        <v>7</v>
      </c>
      <c r="K167" s="48">
        <v>8</v>
      </c>
      <c r="L167" s="48">
        <v>3</v>
      </c>
      <c r="M167" s="48">
        <v>3</v>
      </c>
      <c r="N167" s="48" t="s">
        <v>72</v>
      </c>
      <c r="O167" s="48">
        <v>165</v>
      </c>
      <c r="P167" s="48" t="s">
        <v>575</v>
      </c>
    </row>
    <row r="168" spans="1:16" ht="15.8" customHeight="1" x14ac:dyDescent="0.25">
      <c r="A168" s="48" t="s">
        <v>241</v>
      </c>
      <c r="B168" s="48">
        <v>1</v>
      </c>
      <c r="C168" s="48">
        <v>3</v>
      </c>
      <c r="D168" s="48">
        <v>10</v>
      </c>
      <c r="E168" s="48">
        <v>20</v>
      </c>
      <c r="F168" s="48">
        <v>52</v>
      </c>
      <c r="G168" s="48">
        <v>7</v>
      </c>
      <c r="H168" s="48">
        <v>11</v>
      </c>
      <c r="I168" s="48">
        <v>13</v>
      </c>
      <c r="J168" s="48">
        <v>7</v>
      </c>
      <c r="K168" s="48">
        <v>8</v>
      </c>
      <c r="L168" s="48">
        <v>3</v>
      </c>
      <c r="M168" s="48">
        <v>3</v>
      </c>
      <c r="N168" s="48" t="s">
        <v>72</v>
      </c>
      <c r="O168" s="48">
        <v>166</v>
      </c>
      <c r="P168" s="48" t="s">
        <v>576</v>
      </c>
    </row>
    <row r="169" spans="1:16" ht="15.8" customHeight="1" x14ac:dyDescent="0.25">
      <c r="A169" s="48" t="s">
        <v>242</v>
      </c>
      <c r="B169" s="48">
        <v>1</v>
      </c>
      <c r="C169" s="48">
        <v>3</v>
      </c>
      <c r="D169" s="48">
        <v>9</v>
      </c>
      <c r="E169" s="48">
        <v>22</v>
      </c>
      <c r="F169" s="48">
        <v>52</v>
      </c>
      <c r="G169" s="48">
        <v>7</v>
      </c>
      <c r="H169" s="48">
        <v>11</v>
      </c>
      <c r="I169" s="48">
        <v>13</v>
      </c>
      <c r="J169" s="48">
        <v>7</v>
      </c>
      <c r="K169" s="48">
        <v>8</v>
      </c>
      <c r="L169" s="48">
        <v>3</v>
      </c>
      <c r="M169" s="48">
        <v>3</v>
      </c>
      <c r="N169" s="48" t="s">
        <v>72</v>
      </c>
      <c r="O169" s="48">
        <v>167</v>
      </c>
      <c r="P169" s="48" t="s">
        <v>577</v>
      </c>
    </row>
    <row r="170" spans="1:16" ht="15.8" customHeight="1" x14ac:dyDescent="0.25">
      <c r="A170" s="48" t="s">
        <v>243</v>
      </c>
      <c r="B170" s="48">
        <v>1</v>
      </c>
      <c r="C170" s="48">
        <v>3</v>
      </c>
      <c r="D170" s="48">
        <v>9</v>
      </c>
      <c r="E170" s="48">
        <v>20</v>
      </c>
      <c r="F170" s="48">
        <v>46</v>
      </c>
      <c r="G170" s="48">
        <v>6</v>
      </c>
      <c r="H170" s="48">
        <v>10</v>
      </c>
      <c r="I170" s="48">
        <v>12</v>
      </c>
      <c r="J170" s="48">
        <v>7</v>
      </c>
      <c r="K170" s="48">
        <v>7</v>
      </c>
      <c r="L170" s="48">
        <v>2</v>
      </c>
      <c r="M170" s="48">
        <v>2</v>
      </c>
      <c r="N170" s="48" t="s">
        <v>74</v>
      </c>
      <c r="O170" s="48">
        <v>168</v>
      </c>
      <c r="P170" s="48" t="s">
        <v>578</v>
      </c>
    </row>
    <row r="171" spans="1:16" ht="15.8" customHeight="1" x14ac:dyDescent="0.25">
      <c r="A171" s="48" t="s">
        <v>244</v>
      </c>
      <c r="B171" s="48">
        <v>1</v>
      </c>
      <c r="C171" s="48">
        <v>3</v>
      </c>
      <c r="D171" s="48">
        <v>10</v>
      </c>
      <c r="E171" s="48">
        <v>20</v>
      </c>
      <c r="F171" s="48">
        <v>52</v>
      </c>
      <c r="G171" s="48">
        <v>7</v>
      </c>
      <c r="H171" s="48">
        <v>11</v>
      </c>
      <c r="I171" s="48">
        <v>13</v>
      </c>
      <c r="J171" s="48">
        <v>7</v>
      </c>
      <c r="K171" s="48">
        <v>8</v>
      </c>
      <c r="L171" s="48">
        <v>3</v>
      </c>
      <c r="M171" s="48">
        <v>3</v>
      </c>
      <c r="N171" s="48" t="s">
        <v>72</v>
      </c>
      <c r="O171" s="48">
        <v>169</v>
      </c>
      <c r="P171" s="48" t="s">
        <v>579</v>
      </c>
    </row>
    <row r="172" spans="1:16" ht="15.8" customHeight="1" x14ac:dyDescent="0.25">
      <c r="A172" s="48" t="s">
        <v>245</v>
      </c>
      <c r="B172" s="48">
        <v>1</v>
      </c>
      <c r="C172" s="48">
        <v>3</v>
      </c>
      <c r="D172" s="48">
        <v>10</v>
      </c>
      <c r="E172" s="48">
        <v>25</v>
      </c>
      <c r="F172" s="48">
        <v>55</v>
      </c>
      <c r="G172" s="48">
        <v>8</v>
      </c>
      <c r="H172" s="48">
        <v>11</v>
      </c>
      <c r="I172" s="48">
        <v>13</v>
      </c>
      <c r="J172" s="48">
        <v>8</v>
      </c>
      <c r="K172" s="48">
        <v>9</v>
      </c>
      <c r="L172" s="48">
        <v>3</v>
      </c>
      <c r="M172" s="48">
        <v>3</v>
      </c>
      <c r="N172" s="48" t="s">
        <v>85</v>
      </c>
      <c r="O172" s="48">
        <v>170</v>
      </c>
      <c r="P172" s="48" t="s">
        <v>580</v>
      </c>
    </row>
    <row r="173" spans="1:16" ht="15.8" customHeight="1" x14ac:dyDescent="0.25">
      <c r="A173" s="48" t="s">
        <v>246</v>
      </c>
      <c r="B173" s="48">
        <v>1</v>
      </c>
      <c r="C173" s="48">
        <v>3</v>
      </c>
      <c r="D173" s="48">
        <v>10</v>
      </c>
      <c r="E173" s="48">
        <v>23</v>
      </c>
      <c r="F173" s="48">
        <v>52</v>
      </c>
      <c r="G173" s="48">
        <v>7</v>
      </c>
      <c r="H173" s="48">
        <v>11</v>
      </c>
      <c r="I173" s="48">
        <v>13</v>
      </c>
      <c r="J173" s="48">
        <v>7</v>
      </c>
      <c r="K173" s="48">
        <v>8</v>
      </c>
      <c r="L173" s="48">
        <v>3</v>
      </c>
      <c r="M173" s="48">
        <v>3</v>
      </c>
      <c r="N173" s="48" t="s">
        <v>72</v>
      </c>
      <c r="O173" s="48">
        <v>171</v>
      </c>
      <c r="P173" s="48" t="s">
        <v>581</v>
      </c>
    </row>
    <row r="174" spans="1:16" ht="15.8" customHeight="1" x14ac:dyDescent="0.25">
      <c r="A174" s="48" t="s">
        <v>247</v>
      </c>
      <c r="B174" s="48">
        <v>1</v>
      </c>
      <c r="C174" s="48">
        <v>3</v>
      </c>
      <c r="D174" s="48">
        <v>10</v>
      </c>
      <c r="E174" s="48">
        <v>21</v>
      </c>
      <c r="F174" s="48">
        <v>52</v>
      </c>
      <c r="G174" s="48">
        <v>7</v>
      </c>
      <c r="H174" s="48">
        <v>11</v>
      </c>
      <c r="I174" s="48">
        <v>13</v>
      </c>
      <c r="J174" s="48">
        <v>7</v>
      </c>
      <c r="K174" s="48">
        <v>8</v>
      </c>
      <c r="L174" s="48">
        <v>3</v>
      </c>
      <c r="M174" s="48">
        <v>3</v>
      </c>
      <c r="N174" s="48" t="s">
        <v>72</v>
      </c>
      <c r="O174" s="48">
        <v>172</v>
      </c>
      <c r="P174" s="48" t="s">
        <v>582</v>
      </c>
    </row>
    <row r="175" spans="1:16" ht="15.8" customHeight="1" x14ac:dyDescent="0.25">
      <c r="A175" s="48" t="s">
        <v>248</v>
      </c>
      <c r="B175" s="48">
        <v>1</v>
      </c>
      <c r="C175" s="48">
        <v>3</v>
      </c>
      <c r="D175" s="48">
        <v>10</v>
      </c>
      <c r="E175" s="48">
        <v>23</v>
      </c>
      <c r="F175" s="48">
        <v>52</v>
      </c>
      <c r="G175" s="48">
        <v>7</v>
      </c>
      <c r="H175" s="48">
        <v>11</v>
      </c>
      <c r="I175" s="48">
        <v>13</v>
      </c>
      <c r="J175" s="48">
        <v>7</v>
      </c>
      <c r="K175" s="48">
        <v>8</v>
      </c>
      <c r="L175" s="48">
        <v>3</v>
      </c>
      <c r="M175" s="48">
        <v>3</v>
      </c>
      <c r="N175" s="48" t="s">
        <v>72</v>
      </c>
      <c r="O175" s="48">
        <v>173</v>
      </c>
      <c r="P175" s="48" t="s">
        <v>583</v>
      </c>
    </row>
    <row r="176" spans="1:16" ht="15.8" customHeight="1" x14ac:dyDescent="0.25">
      <c r="A176" s="48" t="s">
        <v>249</v>
      </c>
      <c r="B176" s="48">
        <v>1</v>
      </c>
      <c r="C176" s="48">
        <v>3</v>
      </c>
      <c r="D176" s="48">
        <v>10</v>
      </c>
      <c r="E176" s="48">
        <v>21</v>
      </c>
      <c r="F176" s="48">
        <v>49</v>
      </c>
      <c r="G176" s="48">
        <v>7</v>
      </c>
      <c r="H176" s="48">
        <v>10</v>
      </c>
      <c r="I176" s="48">
        <v>13</v>
      </c>
      <c r="J176" s="48">
        <v>7</v>
      </c>
      <c r="K176" s="48">
        <v>7</v>
      </c>
      <c r="L176" s="48">
        <v>2</v>
      </c>
      <c r="M176" s="48">
        <v>3</v>
      </c>
      <c r="N176" s="48" t="s">
        <v>82</v>
      </c>
      <c r="O176" s="48">
        <v>174</v>
      </c>
      <c r="P176" s="48" t="s">
        <v>584</v>
      </c>
    </row>
    <row r="177" spans="1:16" ht="15.8" customHeight="1" x14ac:dyDescent="0.25">
      <c r="A177" s="48" t="s">
        <v>250</v>
      </c>
      <c r="B177" s="48">
        <v>1</v>
      </c>
      <c r="C177" s="48">
        <v>3</v>
      </c>
      <c r="D177" s="48">
        <v>10</v>
      </c>
      <c r="E177" s="48">
        <v>21</v>
      </c>
      <c r="F177" s="48">
        <v>52</v>
      </c>
      <c r="G177" s="48">
        <v>7</v>
      </c>
      <c r="H177" s="48">
        <v>11</v>
      </c>
      <c r="I177" s="48">
        <v>13</v>
      </c>
      <c r="J177" s="48">
        <v>7</v>
      </c>
      <c r="K177" s="48">
        <v>8</v>
      </c>
      <c r="L177" s="48">
        <v>3</v>
      </c>
      <c r="M177" s="48">
        <v>3</v>
      </c>
      <c r="N177" s="48" t="s">
        <v>72</v>
      </c>
      <c r="O177" s="48">
        <v>175</v>
      </c>
      <c r="P177" s="48" t="s">
        <v>585</v>
      </c>
    </row>
    <row r="178" spans="1:16" ht="15.8" customHeight="1" x14ac:dyDescent="0.25">
      <c r="A178" s="48" t="s">
        <v>251</v>
      </c>
      <c r="B178" s="48">
        <v>1</v>
      </c>
      <c r="C178" s="48">
        <v>3</v>
      </c>
      <c r="D178" s="48">
        <v>10</v>
      </c>
      <c r="E178" s="48">
        <v>20</v>
      </c>
      <c r="F178" s="48">
        <v>43</v>
      </c>
      <c r="G178" s="48">
        <v>6</v>
      </c>
      <c r="H178" s="48">
        <v>9</v>
      </c>
      <c r="I178" s="48">
        <v>12</v>
      </c>
      <c r="J178" s="48">
        <v>6</v>
      </c>
      <c r="K178" s="48">
        <v>6</v>
      </c>
      <c r="L178" s="48">
        <v>2</v>
      </c>
      <c r="M178" s="48">
        <v>2</v>
      </c>
      <c r="N178" s="48" t="s">
        <v>77</v>
      </c>
      <c r="O178" s="48">
        <v>176</v>
      </c>
      <c r="P178" s="48" t="s">
        <v>586</v>
      </c>
    </row>
    <row r="179" spans="1:16" ht="15.8" customHeight="1" x14ac:dyDescent="0.25">
      <c r="A179" s="48" t="s">
        <v>252</v>
      </c>
      <c r="B179" s="48">
        <v>1</v>
      </c>
      <c r="C179" s="48">
        <v>3</v>
      </c>
      <c r="D179" s="48">
        <v>10</v>
      </c>
      <c r="E179" s="48">
        <v>18</v>
      </c>
      <c r="F179" s="48">
        <v>46</v>
      </c>
      <c r="G179" s="48">
        <v>6</v>
      </c>
      <c r="H179" s="48">
        <v>10</v>
      </c>
      <c r="I179" s="48">
        <v>12</v>
      </c>
      <c r="J179" s="48">
        <v>7</v>
      </c>
      <c r="K179" s="48">
        <v>7</v>
      </c>
      <c r="L179" s="48">
        <v>2</v>
      </c>
      <c r="M179" s="48">
        <v>2</v>
      </c>
      <c r="N179" s="48" t="s">
        <v>74</v>
      </c>
      <c r="O179" s="48">
        <v>177</v>
      </c>
      <c r="P179" s="48" t="s">
        <v>587</v>
      </c>
    </row>
    <row r="180" spans="1:16" ht="15.8" customHeight="1" x14ac:dyDescent="0.25">
      <c r="A180" s="48" t="s">
        <v>253</v>
      </c>
      <c r="B180" s="48">
        <v>1</v>
      </c>
      <c r="C180" s="48">
        <v>3</v>
      </c>
      <c r="D180" s="48">
        <v>10</v>
      </c>
      <c r="E180" s="48">
        <v>20</v>
      </c>
      <c r="F180" s="48">
        <v>46</v>
      </c>
      <c r="G180" s="48">
        <v>6</v>
      </c>
      <c r="H180" s="48">
        <v>10</v>
      </c>
      <c r="I180" s="48">
        <v>12</v>
      </c>
      <c r="J180" s="48">
        <v>7</v>
      </c>
      <c r="K180" s="48">
        <v>7</v>
      </c>
      <c r="L180" s="48">
        <v>2</v>
      </c>
      <c r="M180" s="48">
        <v>2</v>
      </c>
      <c r="N180" s="48" t="s">
        <v>74</v>
      </c>
      <c r="O180" s="48">
        <v>178</v>
      </c>
      <c r="P180" s="48" t="s">
        <v>588</v>
      </c>
    </row>
    <row r="181" spans="1:16" ht="15.8" customHeight="1" x14ac:dyDescent="0.25">
      <c r="A181" s="48" t="s">
        <v>254</v>
      </c>
      <c r="B181" s="48">
        <v>1</v>
      </c>
      <c r="C181" s="48">
        <v>3</v>
      </c>
      <c r="D181" s="48">
        <v>10</v>
      </c>
      <c r="E181" s="48">
        <v>24</v>
      </c>
      <c r="F181" s="48">
        <v>52</v>
      </c>
      <c r="G181" s="48">
        <v>7</v>
      </c>
      <c r="H181" s="48">
        <v>11</v>
      </c>
      <c r="I181" s="48">
        <v>13</v>
      </c>
      <c r="J181" s="48">
        <v>7</v>
      </c>
      <c r="K181" s="48">
        <v>8</v>
      </c>
      <c r="L181" s="48">
        <v>3</v>
      </c>
      <c r="M181" s="48">
        <v>3</v>
      </c>
      <c r="N181" s="48" t="s">
        <v>72</v>
      </c>
      <c r="O181" s="48">
        <v>179</v>
      </c>
      <c r="P181" s="48" t="s">
        <v>589</v>
      </c>
    </row>
    <row r="182" spans="1:16" ht="15.8" customHeight="1" x14ac:dyDescent="0.25">
      <c r="A182" s="48" t="s">
        <v>255</v>
      </c>
      <c r="B182" s="48">
        <v>1</v>
      </c>
      <c r="C182" s="48">
        <v>3</v>
      </c>
      <c r="D182" s="48">
        <v>10</v>
      </c>
      <c r="E182" s="48">
        <v>23</v>
      </c>
      <c r="F182" s="48">
        <v>52</v>
      </c>
      <c r="G182" s="48">
        <v>7</v>
      </c>
      <c r="H182" s="48">
        <v>11</v>
      </c>
      <c r="I182" s="48">
        <v>13</v>
      </c>
      <c r="J182" s="48">
        <v>7</v>
      </c>
      <c r="K182" s="48">
        <v>8</v>
      </c>
      <c r="L182" s="48">
        <v>3</v>
      </c>
      <c r="M182" s="48">
        <v>3</v>
      </c>
      <c r="N182" s="48" t="s">
        <v>72</v>
      </c>
      <c r="O182" s="48">
        <v>180</v>
      </c>
      <c r="P182" s="48" t="s">
        <v>590</v>
      </c>
    </row>
    <row r="183" spans="1:16" ht="15.8" customHeight="1" x14ac:dyDescent="0.25">
      <c r="A183" s="48" t="s">
        <v>256</v>
      </c>
      <c r="B183" s="48">
        <v>1</v>
      </c>
      <c r="C183" s="48">
        <v>3</v>
      </c>
      <c r="D183" s="48">
        <v>10</v>
      </c>
      <c r="E183" s="48">
        <v>23</v>
      </c>
      <c r="F183" s="48">
        <v>52</v>
      </c>
      <c r="G183" s="48">
        <v>7</v>
      </c>
      <c r="H183" s="48">
        <v>11</v>
      </c>
      <c r="I183" s="48">
        <v>13</v>
      </c>
      <c r="J183" s="48">
        <v>7</v>
      </c>
      <c r="K183" s="48">
        <v>8</v>
      </c>
      <c r="L183" s="48">
        <v>3</v>
      </c>
      <c r="M183" s="48">
        <v>3</v>
      </c>
      <c r="N183" s="48" t="s">
        <v>72</v>
      </c>
      <c r="O183" s="48">
        <v>181</v>
      </c>
      <c r="P183" s="48" t="s">
        <v>591</v>
      </c>
    </row>
    <row r="184" spans="1:16" ht="15.8" customHeight="1" x14ac:dyDescent="0.25">
      <c r="A184" s="48" t="s">
        <v>257</v>
      </c>
      <c r="B184" s="48">
        <v>1</v>
      </c>
      <c r="C184" s="48">
        <v>3</v>
      </c>
      <c r="D184" s="48">
        <v>10</v>
      </c>
      <c r="E184" s="48">
        <v>19</v>
      </c>
      <c r="F184" s="48">
        <v>43</v>
      </c>
      <c r="G184" s="48">
        <v>6</v>
      </c>
      <c r="H184" s="48">
        <v>9</v>
      </c>
      <c r="I184" s="48">
        <v>12</v>
      </c>
      <c r="J184" s="48">
        <v>6</v>
      </c>
      <c r="K184" s="48">
        <v>6</v>
      </c>
      <c r="L184" s="48">
        <v>2</v>
      </c>
      <c r="M184" s="48">
        <v>2</v>
      </c>
      <c r="N184" s="48" t="s">
        <v>77</v>
      </c>
      <c r="O184" s="48">
        <v>182</v>
      </c>
      <c r="P184" s="48" t="s">
        <v>592</v>
      </c>
    </row>
    <row r="185" spans="1:16" ht="15.8" customHeight="1" x14ac:dyDescent="0.25">
      <c r="A185" s="48" t="s">
        <v>258</v>
      </c>
      <c r="B185" s="48">
        <v>1</v>
      </c>
      <c r="C185" s="48">
        <v>3</v>
      </c>
      <c r="D185" s="48">
        <v>10</v>
      </c>
      <c r="E185" s="48">
        <v>25</v>
      </c>
      <c r="F185" s="48">
        <v>52</v>
      </c>
      <c r="G185" s="48">
        <v>7</v>
      </c>
      <c r="H185" s="48">
        <v>11</v>
      </c>
      <c r="I185" s="48">
        <v>13</v>
      </c>
      <c r="J185" s="48">
        <v>7</v>
      </c>
      <c r="K185" s="48">
        <v>8</v>
      </c>
      <c r="L185" s="48">
        <v>3</v>
      </c>
      <c r="M185" s="48">
        <v>3</v>
      </c>
      <c r="N185" s="48" t="s">
        <v>72</v>
      </c>
      <c r="O185" s="48">
        <v>183</v>
      </c>
      <c r="P185" s="48" t="s">
        <v>593</v>
      </c>
    </row>
    <row r="186" spans="1:16" ht="15.8" customHeight="1" x14ac:dyDescent="0.25">
      <c r="A186" s="48" t="s">
        <v>281</v>
      </c>
      <c r="B186" s="48">
        <v>1</v>
      </c>
      <c r="C186" s="48">
        <v>3</v>
      </c>
      <c r="D186" s="48"/>
      <c r="E186" s="48">
        <v>24</v>
      </c>
      <c r="F186" s="48">
        <v>49</v>
      </c>
      <c r="G186" s="48">
        <v>6</v>
      </c>
      <c r="H186" s="48">
        <v>10</v>
      </c>
      <c r="I186" s="48">
        <v>13</v>
      </c>
      <c r="J186" s="48">
        <v>7</v>
      </c>
      <c r="K186" s="48">
        <v>9</v>
      </c>
      <c r="L186" s="48">
        <v>2</v>
      </c>
      <c r="M186" s="48">
        <v>2</v>
      </c>
      <c r="N186" s="48"/>
      <c r="O186" s="48">
        <v>184</v>
      </c>
      <c r="P186" s="48" t="s">
        <v>594</v>
      </c>
    </row>
    <row r="187" spans="1:16" ht="15.8" customHeight="1" x14ac:dyDescent="0.25">
      <c r="A187" s="48" t="s">
        <v>282</v>
      </c>
      <c r="B187" s="48">
        <v>1</v>
      </c>
      <c r="C187" s="48">
        <v>3</v>
      </c>
      <c r="D187" s="48"/>
      <c r="E187" s="48">
        <v>24</v>
      </c>
      <c r="F187" s="48">
        <v>49</v>
      </c>
      <c r="G187" s="48">
        <v>6</v>
      </c>
      <c r="H187" s="48">
        <v>10</v>
      </c>
      <c r="I187" s="48">
        <v>13</v>
      </c>
      <c r="J187" s="48">
        <v>7</v>
      </c>
      <c r="K187" s="48">
        <v>9</v>
      </c>
      <c r="L187" s="48">
        <v>2</v>
      </c>
      <c r="M187" s="48">
        <v>2</v>
      </c>
      <c r="N187" s="48"/>
      <c r="O187" s="48">
        <v>185</v>
      </c>
      <c r="P187" s="48" t="s">
        <v>595</v>
      </c>
    </row>
    <row r="188" spans="1:16" ht="15.8" customHeight="1" x14ac:dyDescent="0.25">
      <c r="A188" s="48" t="s">
        <v>259</v>
      </c>
      <c r="B188" s="48">
        <v>1</v>
      </c>
      <c r="C188" s="48">
        <v>2</v>
      </c>
      <c r="D188" s="48"/>
      <c r="E188" s="48">
        <v>10</v>
      </c>
      <c r="F188" s="48">
        <v>24</v>
      </c>
      <c r="G188" s="48">
        <v>3</v>
      </c>
      <c r="H188" s="48">
        <v>4</v>
      </c>
      <c r="I188" s="48">
        <v>7</v>
      </c>
      <c r="J188" s="48">
        <v>5</v>
      </c>
      <c r="K188" s="48">
        <v>4</v>
      </c>
      <c r="L188" s="48"/>
      <c r="M188" s="48">
        <v>1</v>
      </c>
      <c r="N188" s="48"/>
      <c r="O188" s="48">
        <v>186</v>
      </c>
      <c r="P188" s="48" t="s">
        <v>596</v>
      </c>
    </row>
    <row r="189" spans="1:16" ht="15.8" customHeight="1" x14ac:dyDescent="0.25">
      <c r="A189" s="48" t="s">
        <v>283</v>
      </c>
      <c r="B189" s="48">
        <v>1</v>
      </c>
      <c r="C189" s="48">
        <v>3</v>
      </c>
      <c r="D189" s="48"/>
      <c r="E189" s="48">
        <v>19</v>
      </c>
      <c r="F189" s="48">
        <v>46</v>
      </c>
      <c r="G189" s="48">
        <v>6</v>
      </c>
      <c r="H189" s="48">
        <v>9</v>
      </c>
      <c r="I189" s="48">
        <v>13</v>
      </c>
      <c r="J189" s="48">
        <v>6</v>
      </c>
      <c r="K189" s="48">
        <v>8</v>
      </c>
      <c r="L189" s="48">
        <v>2</v>
      </c>
      <c r="M189" s="48">
        <v>2</v>
      </c>
      <c r="N189" s="48"/>
      <c r="O189" s="48">
        <v>187</v>
      </c>
      <c r="P189" s="48" t="s">
        <v>597</v>
      </c>
    </row>
    <row r="190" spans="1:16" ht="15.8" customHeight="1" x14ac:dyDescent="0.25">
      <c r="A190" s="48" t="s">
        <v>284</v>
      </c>
      <c r="B190" s="48">
        <v>1</v>
      </c>
      <c r="C190" s="48">
        <v>2</v>
      </c>
      <c r="D190" s="48"/>
      <c r="E190" s="48">
        <v>11</v>
      </c>
      <c r="F190" s="48">
        <v>49</v>
      </c>
      <c r="G190" s="48">
        <v>6</v>
      </c>
      <c r="H190" s="48">
        <v>10</v>
      </c>
      <c r="I190" s="48">
        <v>13</v>
      </c>
      <c r="J190" s="48">
        <v>7</v>
      </c>
      <c r="K190" s="48">
        <v>9</v>
      </c>
      <c r="L190" s="48">
        <v>2</v>
      </c>
      <c r="M190" s="48">
        <v>2</v>
      </c>
      <c r="N190" s="48"/>
      <c r="O190" s="48">
        <v>188</v>
      </c>
      <c r="P190" s="48" t="s">
        <v>598</v>
      </c>
    </row>
    <row r="191" spans="1:16" ht="15.8" customHeight="1" x14ac:dyDescent="0.25">
      <c r="A191" s="48" t="s">
        <v>285</v>
      </c>
      <c r="B191" s="48">
        <v>1</v>
      </c>
      <c r="C191" s="48">
        <v>3</v>
      </c>
      <c r="D191" s="48"/>
      <c r="E191" s="48">
        <v>21</v>
      </c>
      <c r="F191" s="48">
        <v>46</v>
      </c>
      <c r="G191" s="48">
        <v>6</v>
      </c>
      <c r="H191" s="48">
        <v>9</v>
      </c>
      <c r="I191" s="48">
        <v>13</v>
      </c>
      <c r="J191" s="48">
        <v>6</v>
      </c>
      <c r="K191" s="48">
        <v>8</v>
      </c>
      <c r="L191" s="48">
        <v>2</v>
      </c>
      <c r="M191" s="48">
        <v>2</v>
      </c>
      <c r="N191" s="48"/>
      <c r="O191" s="48">
        <v>189</v>
      </c>
      <c r="P191" s="48" t="s">
        <v>599</v>
      </c>
    </row>
    <row r="192" spans="1:16" ht="15.8" customHeight="1" x14ac:dyDescent="0.25">
      <c r="A192" s="48" t="s">
        <v>286</v>
      </c>
      <c r="B192" s="48">
        <v>1</v>
      </c>
      <c r="C192" s="48">
        <v>3</v>
      </c>
      <c r="D192" s="48"/>
      <c r="E192" s="48">
        <v>19</v>
      </c>
      <c r="F192" s="48">
        <v>46</v>
      </c>
      <c r="G192" s="48">
        <v>6</v>
      </c>
      <c r="H192" s="48">
        <v>9</v>
      </c>
      <c r="I192" s="48">
        <v>13</v>
      </c>
      <c r="J192" s="48">
        <v>6</v>
      </c>
      <c r="K192" s="48">
        <v>8</v>
      </c>
      <c r="L192" s="48">
        <v>2</v>
      </c>
      <c r="M192" s="48">
        <v>2</v>
      </c>
      <c r="N192" s="48"/>
      <c r="O192" s="48">
        <v>190</v>
      </c>
      <c r="P192" s="48" t="s">
        <v>600</v>
      </c>
    </row>
    <row r="193" spans="1:16" ht="15.8" customHeight="1" x14ac:dyDescent="0.25">
      <c r="A193" s="48" t="s">
        <v>287</v>
      </c>
      <c r="B193" s="48">
        <v>1</v>
      </c>
      <c r="C193" s="48">
        <v>2</v>
      </c>
      <c r="D193" s="48"/>
      <c r="E193" s="48">
        <v>10</v>
      </c>
      <c r="F193" s="48">
        <v>49</v>
      </c>
      <c r="G193" s="48">
        <v>6</v>
      </c>
      <c r="H193" s="48">
        <v>10</v>
      </c>
      <c r="I193" s="48">
        <v>13</v>
      </c>
      <c r="J193" s="48">
        <v>7</v>
      </c>
      <c r="K193" s="48">
        <v>9</v>
      </c>
      <c r="L193" s="48">
        <v>2</v>
      </c>
      <c r="M193" s="48">
        <v>2</v>
      </c>
      <c r="N193" s="48"/>
      <c r="O193" s="48">
        <v>191</v>
      </c>
      <c r="P193" s="48" t="s">
        <v>601</v>
      </c>
    </row>
    <row r="194" spans="1:16" ht="15.8" customHeight="1" x14ac:dyDescent="0.25">
      <c r="A194" s="48" t="s">
        <v>288</v>
      </c>
      <c r="B194" s="48">
        <v>1</v>
      </c>
      <c r="C194" s="48">
        <v>3</v>
      </c>
      <c r="D194" s="48"/>
      <c r="E194" s="48">
        <v>20</v>
      </c>
      <c r="F194" s="48">
        <v>49</v>
      </c>
      <c r="G194" s="48">
        <v>6</v>
      </c>
      <c r="H194" s="48">
        <v>10</v>
      </c>
      <c r="I194" s="48">
        <v>13</v>
      </c>
      <c r="J194" s="48">
        <v>7</v>
      </c>
      <c r="K194" s="48">
        <v>9</v>
      </c>
      <c r="L194" s="48">
        <v>2</v>
      </c>
      <c r="M194" s="48">
        <v>2</v>
      </c>
      <c r="N194" s="48"/>
      <c r="O194" s="48">
        <v>192</v>
      </c>
      <c r="P194" s="48" t="s">
        <v>602</v>
      </c>
    </row>
    <row r="195" spans="1:16" ht="15.8" customHeight="1" x14ac:dyDescent="0.25">
      <c r="A195" s="48" t="s">
        <v>289</v>
      </c>
      <c r="B195" s="48">
        <v>1</v>
      </c>
      <c r="C195" s="48">
        <v>3</v>
      </c>
      <c r="D195" s="48"/>
      <c r="E195" s="48">
        <v>19</v>
      </c>
      <c r="F195" s="48">
        <v>46</v>
      </c>
      <c r="G195" s="48">
        <v>6</v>
      </c>
      <c r="H195" s="48">
        <v>9</v>
      </c>
      <c r="I195" s="48">
        <v>13</v>
      </c>
      <c r="J195" s="48">
        <v>6</v>
      </c>
      <c r="K195" s="48">
        <v>8</v>
      </c>
      <c r="L195" s="48">
        <v>2</v>
      </c>
      <c r="M195" s="48">
        <v>2</v>
      </c>
      <c r="N195" s="48"/>
      <c r="O195" s="48">
        <v>193</v>
      </c>
      <c r="P195" s="48" t="s">
        <v>603</v>
      </c>
    </row>
    <row r="196" spans="1:16" ht="15.8" customHeight="1" x14ac:dyDescent="0.25">
      <c r="A196" s="48" t="s">
        <v>290</v>
      </c>
      <c r="B196" s="48">
        <v>1</v>
      </c>
      <c r="C196" s="48">
        <v>2</v>
      </c>
      <c r="D196" s="48"/>
      <c r="E196" s="48">
        <v>14</v>
      </c>
      <c r="F196" s="48">
        <v>49</v>
      </c>
      <c r="G196" s="48">
        <v>6</v>
      </c>
      <c r="H196" s="48">
        <v>10</v>
      </c>
      <c r="I196" s="48">
        <v>13</v>
      </c>
      <c r="J196" s="48">
        <v>7</v>
      </c>
      <c r="K196" s="48">
        <v>9</v>
      </c>
      <c r="L196" s="48">
        <v>2</v>
      </c>
      <c r="M196" s="48">
        <v>2</v>
      </c>
      <c r="N196" s="48"/>
      <c r="O196" s="48">
        <v>194</v>
      </c>
      <c r="P196" s="48" t="s">
        <v>604</v>
      </c>
    </row>
    <row r="197" spans="1:16" ht="15.8" customHeight="1" x14ac:dyDescent="0.25">
      <c r="A197" s="48" t="s">
        <v>291</v>
      </c>
      <c r="B197" s="48">
        <v>1</v>
      </c>
      <c r="C197" s="48">
        <v>2</v>
      </c>
      <c r="D197" s="48"/>
      <c r="E197" s="48">
        <v>13</v>
      </c>
      <c r="F197" s="48">
        <v>49</v>
      </c>
      <c r="G197" s="48">
        <v>6</v>
      </c>
      <c r="H197" s="48">
        <v>10</v>
      </c>
      <c r="I197" s="48">
        <v>13</v>
      </c>
      <c r="J197" s="48">
        <v>7</v>
      </c>
      <c r="K197" s="48">
        <v>9</v>
      </c>
      <c r="L197" s="48">
        <v>2</v>
      </c>
      <c r="M197" s="48">
        <v>2</v>
      </c>
      <c r="N197" s="48"/>
      <c r="O197" s="48">
        <v>195</v>
      </c>
      <c r="P197" s="48" t="s">
        <v>605</v>
      </c>
    </row>
    <row r="198" spans="1:16" ht="15.8" customHeight="1" x14ac:dyDescent="0.25">
      <c r="A198" s="48" t="s">
        <v>292</v>
      </c>
      <c r="B198" s="48">
        <v>1</v>
      </c>
      <c r="C198" s="48">
        <v>3</v>
      </c>
      <c r="D198" s="48"/>
      <c r="E198" s="48">
        <v>19</v>
      </c>
      <c r="F198" s="48">
        <v>49</v>
      </c>
      <c r="G198" s="48">
        <v>6</v>
      </c>
      <c r="H198" s="48">
        <v>10</v>
      </c>
      <c r="I198" s="48">
        <v>13</v>
      </c>
      <c r="J198" s="48">
        <v>7</v>
      </c>
      <c r="K198" s="48">
        <v>9</v>
      </c>
      <c r="L198" s="48">
        <v>2</v>
      </c>
      <c r="M198" s="48">
        <v>2</v>
      </c>
      <c r="N198" s="48"/>
      <c r="O198" s="48">
        <v>196</v>
      </c>
      <c r="P198" s="48" t="s">
        <v>606</v>
      </c>
    </row>
    <row r="199" spans="1:16" ht="15.8" customHeight="1" x14ac:dyDescent="0.25">
      <c r="A199" s="48" t="s">
        <v>260</v>
      </c>
      <c r="B199" s="48">
        <v>1</v>
      </c>
      <c r="C199" s="48">
        <v>2</v>
      </c>
      <c r="D199" s="48"/>
      <c r="E199" s="48">
        <v>7</v>
      </c>
      <c r="F199" s="48">
        <v>23</v>
      </c>
      <c r="G199" s="48">
        <v>3</v>
      </c>
      <c r="H199" s="48">
        <v>4</v>
      </c>
      <c r="I199" s="48">
        <v>7</v>
      </c>
      <c r="J199" s="48">
        <v>4</v>
      </c>
      <c r="K199" s="48">
        <v>4</v>
      </c>
      <c r="L199" s="48"/>
      <c r="M199" s="48">
        <v>1</v>
      </c>
      <c r="N199" s="48"/>
      <c r="O199" s="48">
        <v>197</v>
      </c>
      <c r="P199" s="48" t="s">
        <v>607</v>
      </c>
    </row>
    <row r="200" spans="1:16" ht="15.8" customHeight="1" x14ac:dyDescent="0.25">
      <c r="A200" s="48" t="s">
        <v>261</v>
      </c>
      <c r="B200" s="48">
        <v>1</v>
      </c>
      <c r="C200" s="48">
        <v>2</v>
      </c>
      <c r="D200" s="48"/>
      <c r="E200" s="48">
        <v>11</v>
      </c>
      <c r="F200" s="48">
        <v>24</v>
      </c>
      <c r="G200" s="48">
        <v>4</v>
      </c>
      <c r="H200" s="48">
        <v>4</v>
      </c>
      <c r="I200" s="48">
        <v>6</v>
      </c>
      <c r="J200" s="48">
        <v>5</v>
      </c>
      <c r="K200" s="48">
        <v>4</v>
      </c>
      <c r="L200" s="48"/>
      <c r="M200" s="48">
        <v>1</v>
      </c>
      <c r="N200" s="48"/>
      <c r="O200" s="48">
        <v>198</v>
      </c>
      <c r="P200" s="48" t="s">
        <v>608</v>
      </c>
    </row>
    <row r="201" spans="1:16" ht="15.8" customHeight="1" x14ac:dyDescent="0.25">
      <c r="A201" s="48" t="s">
        <v>293</v>
      </c>
      <c r="B201" s="48">
        <v>1</v>
      </c>
      <c r="C201" s="48">
        <v>2</v>
      </c>
      <c r="D201" s="48"/>
      <c r="E201" s="48">
        <v>17</v>
      </c>
      <c r="F201" s="48">
        <v>49</v>
      </c>
      <c r="G201" s="48">
        <v>6</v>
      </c>
      <c r="H201" s="48">
        <v>10</v>
      </c>
      <c r="I201" s="48">
        <v>13</v>
      </c>
      <c r="J201" s="48">
        <v>7</v>
      </c>
      <c r="K201" s="48">
        <v>9</v>
      </c>
      <c r="L201" s="48">
        <v>2</v>
      </c>
      <c r="M201" s="48">
        <v>2</v>
      </c>
      <c r="N201" s="48"/>
      <c r="O201" s="48">
        <v>199</v>
      </c>
      <c r="P201" s="48" t="s">
        <v>609</v>
      </c>
    </row>
    <row r="202" spans="1:16" ht="15.8" customHeight="1" x14ac:dyDescent="0.25">
      <c r="A202" s="48" t="s">
        <v>294</v>
      </c>
      <c r="B202" s="48">
        <v>1</v>
      </c>
      <c r="C202" s="48">
        <v>3</v>
      </c>
      <c r="D202" s="48"/>
      <c r="E202" s="48">
        <v>22</v>
      </c>
      <c r="F202" s="48">
        <v>46</v>
      </c>
      <c r="G202" s="48">
        <v>6</v>
      </c>
      <c r="H202" s="48">
        <v>9</v>
      </c>
      <c r="I202" s="48">
        <v>13</v>
      </c>
      <c r="J202" s="48">
        <v>6</v>
      </c>
      <c r="K202" s="48">
        <v>8</v>
      </c>
      <c r="L202" s="48">
        <v>2</v>
      </c>
      <c r="M202" s="48">
        <v>2</v>
      </c>
      <c r="N202" s="48"/>
      <c r="O202" s="48">
        <v>200</v>
      </c>
      <c r="P202" s="48" t="s">
        <v>610</v>
      </c>
    </row>
    <row r="203" spans="1:16" ht="15.8" customHeight="1" x14ac:dyDescent="0.25">
      <c r="A203" s="48" t="s">
        <v>295</v>
      </c>
      <c r="B203" s="48">
        <v>1</v>
      </c>
      <c r="C203" s="48">
        <v>2</v>
      </c>
      <c r="D203" s="48"/>
      <c r="E203" s="48">
        <v>21</v>
      </c>
      <c r="F203" s="48">
        <v>49</v>
      </c>
      <c r="G203" s="48">
        <v>6</v>
      </c>
      <c r="H203" s="48">
        <v>10</v>
      </c>
      <c r="I203" s="48">
        <v>13</v>
      </c>
      <c r="J203" s="48">
        <v>7</v>
      </c>
      <c r="K203" s="48">
        <v>9</v>
      </c>
      <c r="L203" s="48">
        <v>2</v>
      </c>
      <c r="M203" s="48">
        <v>2</v>
      </c>
      <c r="N203" s="48"/>
      <c r="O203" s="48">
        <v>201</v>
      </c>
      <c r="P203" s="48" t="s">
        <v>611</v>
      </c>
    </row>
    <row r="204" spans="1:16" ht="15.8" customHeight="1" x14ac:dyDescent="0.25">
      <c r="A204" s="48" t="s">
        <v>296</v>
      </c>
      <c r="B204" s="48">
        <v>1</v>
      </c>
      <c r="C204" s="48">
        <v>2</v>
      </c>
      <c r="D204" s="48"/>
      <c r="E204" s="48">
        <v>13</v>
      </c>
      <c r="F204" s="48">
        <v>49</v>
      </c>
      <c r="G204" s="48">
        <v>6</v>
      </c>
      <c r="H204" s="48">
        <v>10</v>
      </c>
      <c r="I204" s="48">
        <v>13</v>
      </c>
      <c r="J204" s="48">
        <v>7</v>
      </c>
      <c r="K204" s="48">
        <v>9</v>
      </c>
      <c r="L204" s="48">
        <v>2</v>
      </c>
      <c r="M204" s="48">
        <v>2</v>
      </c>
      <c r="N204" s="48"/>
      <c r="O204" s="48">
        <v>202</v>
      </c>
      <c r="P204" s="48" t="s">
        <v>612</v>
      </c>
    </row>
    <row r="205" spans="1:16" ht="15.8" customHeight="1" x14ac:dyDescent="0.25">
      <c r="A205" s="48" t="s">
        <v>297</v>
      </c>
      <c r="B205" s="48">
        <v>1</v>
      </c>
      <c r="C205" s="48">
        <v>2</v>
      </c>
      <c r="D205" s="48"/>
      <c r="E205" s="48">
        <v>9</v>
      </c>
      <c r="F205" s="48">
        <v>49</v>
      </c>
      <c r="G205" s="48">
        <v>6</v>
      </c>
      <c r="H205" s="48">
        <v>10</v>
      </c>
      <c r="I205" s="48">
        <v>13</v>
      </c>
      <c r="J205" s="48">
        <v>7</v>
      </c>
      <c r="K205" s="48">
        <v>9</v>
      </c>
      <c r="L205" s="48">
        <v>2</v>
      </c>
      <c r="M205" s="48">
        <v>2</v>
      </c>
      <c r="N205" s="48"/>
      <c r="O205" s="48">
        <v>203</v>
      </c>
      <c r="P205" s="48" t="s">
        <v>613</v>
      </c>
    </row>
    <row r="206" spans="1:16" ht="15.8" customHeight="1" x14ac:dyDescent="0.25">
      <c r="A206" s="48" t="s">
        <v>298</v>
      </c>
      <c r="B206" s="48">
        <v>1</v>
      </c>
      <c r="C206" s="48">
        <v>2</v>
      </c>
      <c r="D206" s="48"/>
      <c r="E206" s="48">
        <v>7</v>
      </c>
      <c r="F206" s="48">
        <v>52</v>
      </c>
      <c r="G206" s="48">
        <v>7</v>
      </c>
      <c r="H206" s="48">
        <v>10</v>
      </c>
      <c r="I206" s="48">
        <v>14</v>
      </c>
      <c r="J206" s="48">
        <v>7</v>
      </c>
      <c r="K206" s="48">
        <v>10</v>
      </c>
      <c r="L206" s="48">
        <v>2</v>
      </c>
      <c r="M206" s="48">
        <v>2</v>
      </c>
      <c r="N206" s="48"/>
      <c r="O206" s="48">
        <v>204</v>
      </c>
      <c r="P206" s="48" t="s">
        <v>614</v>
      </c>
    </row>
    <row r="207" spans="1:16" ht="15.8" customHeight="1" x14ac:dyDescent="0.25">
      <c r="A207" s="48" t="s">
        <v>262</v>
      </c>
      <c r="B207" s="48">
        <v>1</v>
      </c>
      <c r="C207" s="48">
        <v>2</v>
      </c>
      <c r="D207" s="48"/>
      <c r="E207" s="48">
        <v>10</v>
      </c>
      <c r="F207" s="48">
        <v>25</v>
      </c>
      <c r="G207" s="48">
        <v>4</v>
      </c>
      <c r="H207" s="48">
        <v>4</v>
      </c>
      <c r="I207" s="48">
        <v>7</v>
      </c>
      <c r="J207" s="48">
        <v>5</v>
      </c>
      <c r="K207" s="48">
        <v>4</v>
      </c>
      <c r="L207" s="48"/>
      <c r="M207" s="48">
        <v>1</v>
      </c>
      <c r="N207" s="48"/>
      <c r="O207" s="48">
        <v>205</v>
      </c>
      <c r="P207" s="48" t="s">
        <v>615</v>
      </c>
    </row>
    <row r="208" spans="1:16" ht="15.8" customHeight="1" x14ac:dyDescent="0.25">
      <c r="A208" s="48" t="s">
        <v>263</v>
      </c>
      <c r="B208" s="48">
        <v>1</v>
      </c>
      <c r="C208" s="48">
        <v>2</v>
      </c>
      <c r="D208" s="48"/>
      <c r="E208" s="48">
        <v>8</v>
      </c>
      <c r="F208" s="48">
        <v>25</v>
      </c>
      <c r="G208" s="48">
        <v>4</v>
      </c>
      <c r="H208" s="48">
        <v>4</v>
      </c>
      <c r="I208" s="48">
        <v>7</v>
      </c>
      <c r="J208" s="48">
        <v>5</v>
      </c>
      <c r="K208" s="48">
        <v>4</v>
      </c>
      <c r="L208" s="48"/>
      <c r="M208" s="48">
        <v>1</v>
      </c>
      <c r="N208" s="48"/>
      <c r="O208" s="48">
        <v>206</v>
      </c>
      <c r="P208" s="48" t="s">
        <v>616</v>
      </c>
    </row>
    <row r="209" spans="1:16" ht="15.8" customHeight="1" x14ac:dyDescent="0.25">
      <c r="A209" s="48" t="s">
        <v>299</v>
      </c>
      <c r="B209" s="48">
        <v>1</v>
      </c>
      <c r="C209" s="48">
        <v>3</v>
      </c>
      <c r="D209" s="48"/>
      <c r="E209" s="48">
        <v>21</v>
      </c>
      <c r="F209" s="48">
        <v>46</v>
      </c>
      <c r="G209" s="48">
        <v>6</v>
      </c>
      <c r="H209" s="48">
        <v>9</v>
      </c>
      <c r="I209" s="48">
        <v>13</v>
      </c>
      <c r="J209" s="48">
        <v>6</v>
      </c>
      <c r="K209" s="48">
        <v>8</v>
      </c>
      <c r="L209" s="48">
        <v>2</v>
      </c>
      <c r="M209" s="48">
        <v>2</v>
      </c>
      <c r="N209" s="48"/>
      <c r="O209" s="48">
        <v>207</v>
      </c>
      <c r="P209" s="48" t="s">
        <v>617</v>
      </c>
    </row>
    <row r="210" spans="1:16" ht="15.8" customHeight="1" x14ac:dyDescent="0.25">
      <c r="A210" s="48" t="s">
        <v>300</v>
      </c>
      <c r="B210" s="48">
        <v>1</v>
      </c>
      <c r="C210" s="48">
        <v>2</v>
      </c>
      <c r="D210" s="48"/>
      <c r="E210" s="48">
        <v>10</v>
      </c>
      <c r="F210" s="48">
        <v>49</v>
      </c>
      <c r="G210" s="48">
        <v>6</v>
      </c>
      <c r="H210" s="48">
        <v>10</v>
      </c>
      <c r="I210" s="48">
        <v>13</v>
      </c>
      <c r="J210" s="48">
        <v>7</v>
      </c>
      <c r="K210" s="48">
        <v>9</v>
      </c>
      <c r="L210" s="48">
        <v>2</v>
      </c>
      <c r="M210" s="48">
        <v>2</v>
      </c>
      <c r="N210" s="48"/>
      <c r="O210" s="48">
        <v>208</v>
      </c>
      <c r="P210" s="48" t="s">
        <v>618</v>
      </c>
    </row>
    <row r="211" spans="1:16" ht="15.8" customHeight="1" x14ac:dyDescent="0.25">
      <c r="A211" s="48" t="s">
        <v>264</v>
      </c>
      <c r="B211" s="48">
        <v>1</v>
      </c>
      <c r="C211" s="48">
        <v>2</v>
      </c>
      <c r="D211" s="48"/>
      <c r="E211" s="48">
        <v>7</v>
      </c>
      <c r="F211" s="48">
        <v>25</v>
      </c>
      <c r="G211" s="48">
        <v>4</v>
      </c>
      <c r="H211" s="48">
        <v>4</v>
      </c>
      <c r="I211" s="48">
        <v>7</v>
      </c>
      <c r="J211" s="48">
        <v>5</v>
      </c>
      <c r="K211" s="48">
        <v>4</v>
      </c>
      <c r="L211" s="48"/>
      <c r="M211" s="48">
        <v>1</v>
      </c>
      <c r="N211" s="48"/>
      <c r="O211" s="48">
        <v>209</v>
      </c>
      <c r="P211" s="48" t="s">
        <v>619</v>
      </c>
    </row>
    <row r="212" spans="1:16" ht="15.8" customHeight="1" x14ac:dyDescent="0.25">
      <c r="A212" s="48" t="s">
        <v>301</v>
      </c>
      <c r="B212" s="48">
        <v>1</v>
      </c>
      <c r="C212" s="48">
        <v>2</v>
      </c>
      <c r="D212" s="48"/>
      <c r="E212" s="48">
        <v>11</v>
      </c>
      <c r="F212" s="48">
        <v>49</v>
      </c>
      <c r="G212" s="48">
        <v>6</v>
      </c>
      <c r="H212" s="48">
        <v>10</v>
      </c>
      <c r="I212" s="48">
        <v>13</v>
      </c>
      <c r="J212" s="48">
        <v>7</v>
      </c>
      <c r="K212" s="48">
        <v>9</v>
      </c>
      <c r="L212" s="48">
        <v>2</v>
      </c>
      <c r="M212" s="48">
        <v>2</v>
      </c>
      <c r="N212" s="48"/>
      <c r="O212" s="48">
        <v>210</v>
      </c>
      <c r="P212" s="48" t="s">
        <v>620</v>
      </c>
    </row>
    <row r="213" spans="1:16" ht="15.8" customHeight="1" x14ac:dyDescent="0.25">
      <c r="A213" s="48" t="s">
        <v>265</v>
      </c>
      <c r="B213" s="48">
        <v>1</v>
      </c>
      <c r="C213" s="48">
        <v>2</v>
      </c>
      <c r="D213" s="48"/>
      <c r="E213" s="48">
        <v>7</v>
      </c>
      <c r="F213" s="48">
        <v>26</v>
      </c>
      <c r="G213" s="48">
        <v>4</v>
      </c>
      <c r="H213" s="48">
        <v>5</v>
      </c>
      <c r="I213" s="48">
        <v>7</v>
      </c>
      <c r="J213" s="48">
        <v>5</v>
      </c>
      <c r="K213" s="48">
        <v>4</v>
      </c>
      <c r="L213" s="48"/>
      <c r="M213" s="48">
        <v>1</v>
      </c>
      <c r="N213" s="48"/>
      <c r="O213" s="48">
        <v>211</v>
      </c>
      <c r="P213" s="48" t="s">
        <v>621</v>
      </c>
    </row>
    <row r="214" spans="1:16" ht="15.8" customHeight="1" x14ac:dyDescent="0.25">
      <c r="A214" s="48" t="s">
        <v>266</v>
      </c>
      <c r="B214" s="48">
        <v>1</v>
      </c>
      <c r="C214" s="48">
        <v>2</v>
      </c>
      <c r="D214" s="48"/>
      <c r="E214" s="48">
        <v>10</v>
      </c>
      <c r="F214" s="48">
        <v>24</v>
      </c>
      <c r="G214" s="48">
        <v>4</v>
      </c>
      <c r="H214" s="48">
        <v>4</v>
      </c>
      <c r="I214" s="48">
        <v>6</v>
      </c>
      <c r="J214" s="48">
        <v>5</v>
      </c>
      <c r="K214" s="48">
        <v>4</v>
      </c>
      <c r="L214" s="48"/>
      <c r="M214" s="48">
        <v>1</v>
      </c>
      <c r="N214" s="48"/>
      <c r="O214" s="48">
        <v>212</v>
      </c>
      <c r="P214" s="48" t="s">
        <v>622</v>
      </c>
    </row>
    <row r="215" spans="1:16" ht="15.8" customHeight="1" x14ac:dyDescent="0.25">
      <c r="A215" s="48" t="s">
        <v>267</v>
      </c>
      <c r="B215" s="48">
        <v>1</v>
      </c>
      <c r="C215" s="48">
        <v>2</v>
      </c>
      <c r="D215" s="48"/>
      <c r="E215" s="48">
        <v>7</v>
      </c>
      <c r="F215" s="48">
        <v>25</v>
      </c>
      <c r="G215" s="48">
        <v>4</v>
      </c>
      <c r="H215" s="48">
        <v>4</v>
      </c>
      <c r="I215" s="48">
        <v>7</v>
      </c>
      <c r="J215" s="48">
        <v>5</v>
      </c>
      <c r="K215" s="48">
        <v>4</v>
      </c>
      <c r="L215" s="48"/>
      <c r="M215" s="48">
        <v>1</v>
      </c>
      <c r="N215" s="48"/>
      <c r="O215" s="48">
        <v>213</v>
      </c>
      <c r="P215" s="48" t="s">
        <v>623</v>
      </c>
    </row>
    <row r="216" spans="1:16" ht="15.8" customHeight="1" x14ac:dyDescent="0.25">
      <c r="A216" s="48" t="s">
        <v>302</v>
      </c>
      <c r="B216" s="48">
        <v>1</v>
      </c>
      <c r="C216" s="48">
        <v>3</v>
      </c>
      <c r="D216" s="48"/>
      <c r="E216" s="48">
        <v>20</v>
      </c>
      <c r="F216" s="48">
        <v>46</v>
      </c>
      <c r="G216" s="48">
        <v>6</v>
      </c>
      <c r="H216" s="48">
        <v>9</v>
      </c>
      <c r="I216" s="48">
        <v>13</v>
      </c>
      <c r="J216" s="48">
        <v>6</v>
      </c>
      <c r="K216" s="48">
        <v>8</v>
      </c>
      <c r="L216" s="48">
        <v>2</v>
      </c>
      <c r="M216" s="48">
        <v>2</v>
      </c>
      <c r="N216" s="48"/>
      <c r="O216" s="48">
        <v>214</v>
      </c>
      <c r="P216" s="48" t="s">
        <v>624</v>
      </c>
    </row>
    <row r="217" spans="1:16" ht="15.8" customHeight="1" x14ac:dyDescent="0.25">
      <c r="A217" s="48" t="s">
        <v>268</v>
      </c>
      <c r="B217" s="48">
        <v>1</v>
      </c>
      <c r="C217" s="48">
        <v>2</v>
      </c>
      <c r="D217" s="48"/>
      <c r="E217" s="48">
        <v>9</v>
      </c>
      <c r="F217" s="48">
        <v>25</v>
      </c>
      <c r="G217" s="48">
        <v>3</v>
      </c>
      <c r="H217" s="48">
        <v>5</v>
      </c>
      <c r="I217" s="48">
        <v>6</v>
      </c>
      <c r="J217" s="48">
        <v>6</v>
      </c>
      <c r="K217" s="48">
        <v>4</v>
      </c>
      <c r="L217" s="48"/>
      <c r="M217" s="48">
        <v>1</v>
      </c>
      <c r="N217" s="48"/>
      <c r="O217" s="48">
        <v>215</v>
      </c>
      <c r="P217" s="48" t="s">
        <v>625</v>
      </c>
    </row>
    <row r="218" spans="1:16" ht="15.8" customHeight="1" x14ac:dyDescent="0.25">
      <c r="A218" s="48" t="s">
        <v>269</v>
      </c>
      <c r="B218" s="48">
        <v>1</v>
      </c>
      <c r="C218" s="48">
        <v>2</v>
      </c>
      <c r="D218" s="48"/>
      <c r="E218" s="48">
        <v>10</v>
      </c>
      <c r="F218" s="48">
        <v>25</v>
      </c>
      <c r="G218" s="48">
        <v>4</v>
      </c>
      <c r="H218" s="48">
        <v>5</v>
      </c>
      <c r="I218" s="48">
        <v>6</v>
      </c>
      <c r="J218" s="48">
        <v>5</v>
      </c>
      <c r="K218" s="48">
        <v>4</v>
      </c>
      <c r="L218" s="48"/>
      <c r="M218" s="48">
        <v>1</v>
      </c>
      <c r="N218" s="48"/>
      <c r="O218" s="48">
        <v>216</v>
      </c>
      <c r="P218" s="48" t="s">
        <v>626</v>
      </c>
    </row>
    <row r="219" spans="1:16" ht="15.8" customHeight="1" x14ac:dyDescent="0.25">
      <c r="A219" s="48" t="s">
        <v>303</v>
      </c>
      <c r="B219" s="48">
        <v>1</v>
      </c>
      <c r="C219" s="48">
        <v>3</v>
      </c>
      <c r="D219" s="48"/>
      <c r="E219" s="48">
        <v>21</v>
      </c>
      <c r="F219" s="48">
        <v>49</v>
      </c>
      <c r="G219" s="48">
        <v>6</v>
      </c>
      <c r="H219" s="48">
        <v>10</v>
      </c>
      <c r="I219" s="48">
        <v>13</v>
      </c>
      <c r="J219" s="48">
        <v>7</v>
      </c>
      <c r="K219" s="48">
        <v>9</v>
      </c>
      <c r="L219" s="48">
        <v>2</v>
      </c>
      <c r="M219" s="48">
        <v>2</v>
      </c>
      <c r="N219" s="48"/>
      <c r="O219" s="48">
        <v>217</v>
      </c>
      <c r="P219" s="48" t="s">
        <v>627</v>
      </c>
    </row>
    <row r="220" spans="1:16" ht="15.8" customHeight="1" x14ac:dyDescent="0.25">
      <c r="A220" s="48" t="s">
        <v>304</v>
      </c>
      <c r="B220" s="48">
        <v>1</v>
      </c>
      <c r="C220" s="48">
        <v>2</v>
      </c>
      <c r="D220" s="48"/>
      <c r="E220" s="48">
        <v>8</v>
      </c>
      <c r="F220" s="48">
        <v>49</v>
      </c>
      <c r="G220" s="48">
        <v>6</v>
      </c>
      <c r="H220" s="48">
        <v>10</v>
      </c>
      <c r="I220" s="48">
        <v>13</v>
      </c>
      <c r="J220" s="48">
        <v>7</v>
      </c>
      <c r="K220" s="48">
        <v>9</v>
      </c>
      <c r="L220" s="48">
        <v>2</v>
      </c>
      <c r="M220" s="48">
        <v>2</v>
      </c>
      <c r="N220" s="48"/>
      <c r="O220" s="48">
        <v>218</v>
      </c>
      <c r="P220" s="48" t="s">
        <v>628</v>
      </c>
    </row>
    <row r="221" spans="1:16" ht="15.8" customHeight="1" x14ac:dyDescent="0.25">
      <c r="A221" s="48" t="s">
        <v>305</v>
      </c>
      <c r="B221" s="48">
        <v>1</v>
      </c>
      <c r="C221" s="48">
        <v>3</v>
      </c>
      <c r="D221" s="48"/>
      <c r="E221" s="48">
        <v>20</v>
      </c>
      <c r="F221" s="48">
        <v>46</v>
      </c>
      <c r="G221" s="48">
        <v>6</v>
      </c>
      <c r="H221" s="48">
        <v>9</v>
      </c>
      <c r="I221" s="48">
        <v>13</v>
      </c>
      <c r="J221" s="48">
        <v>6</v>
      </c>
      <c r="K221" s="48">
        <v>8</v>
      </c>
      <c r="L221" s="48">
        <v>2</v>
      </c>
      <c r="M221" s="48">
        <v>2</v>
      </c>
      <c r="N221" s="48"/>
      <c r="O221" s="48">
        <v>219</v>
      </c>
      <c r="P221" s="48" t="s">
        <v>629</v>
      </c>
    </row>
    <row r="222" spans="1:16" ht="15.8" customHeight="1" x14ac:dyDescent="0.25">
      <c r="A222" s="48" t="s">
        <v>306</v>
      </c>
      <c r="B222" s="48">
        <v>1</v>
      </c>
      <c r="C222" s="48">
        <v>2</v>
      </c>
      <c r="D222" s="48"/>
      <c r="E222" s="48">
        <v>7</v>
      </c>
      <c r="F222" s="48">
        <v>49</v>
      </c>
      <c r="G222" s="48">
        <v>6</v>
      </c>
      <c r="H222" s="48">
        <v>10</v>
      </c>
      <c r="I222" s="48">
        <v>13</v>
      </c>
      <c r="J222" s="48">
        <v>7</v>
      </c>
      <c r="K222" s="48">
        <v>9</v>
      </c>
      <c r="L222" s="48">
        <v>2</v>
      </c>
      <c r="M222" s="48">
        <v>2</v>
      </c>
      <c r="N222" s="48"/>
      <c r="O222" s="48">
        <v>220</v>
      </c>
      <c r="P222" s="48" t="s">
        <v>630</v>
      </c>
    </row>
    <row r="223" spans="1:16" ht="15.8" customHeight="1" x14ac:dyDescent="0.25">
      <c r="A223" s="48" t="s">
        <v>307</v>
      </c>
      <c r="B223" s="48">
        <v>1</v>
      </c>
      <c r="C223" s="48">
        <v>3</v>
      </c>
      <c r="D223" s="48"/>
      <c r="E223" s="48">
        <v>19</v>
      </c>
      <c r="F223" s="48">
        <v>46</v>
      </c>
      <c r="G223" s="48">
        <v>6</v>
      </c>
      <c r="H223" s="48">
        <v>9</v>
      </c>
      <c r="I223" s="48">
        <v>13</v>
      </c>
      <c r="J223" s="48">
        <v>6</v>
      </c>
      <c r="K223" s="48">
        <v>8</v>
      </c>
      <c r="L223" s="48">
        <v>2</v>
      </c>
      <c r="M223" s="48">
        <v>2</v>
      </c>
      <c r="N223" s="48"/>
      <c r="O223" s="48">
        <v>221</v>
      </c>
      <c r="P223" s="48" t="s">
        <v>631</v>
      </c>
    </row>
    <row r="224" spans="1:16" ht="15.8" customHeight="1" x14ac:dyDescent="0.25">
      <c r="A224" s="48" t="s">
        <v>270</v>
      </c>
      <c r="B224" s="48">
        <v>1</v>
      </c>
      <c r="C224" s="48">
        <v>2</v>
      </c>
      <c r="D224" s="48"/>
      <c r="E224" s="48">
        <v>10</v>
      </c>
      <c r="F224" s="48">
        <v>27</v>
      </c>
      <c r="G224" s="48">
        <v>4</v>
      </c>
      <c r="H224" s="48">
        <v>5</v>
      </c>
      <c r="I224" s="48">
        <v>7</v>
      </c>
      <c r="J224" s="48">
        <v>5</v>
      </c>
      <c r="K224" s="48">
        <v>4</v>
      </c>
      <c r="L224" s="48">
        <v>1</v>
      </c>
      <c r="M224" s="48">
        <v>1</v>
      </c>
      <c r="N224" s="48"/>
      <c r="O224" s="48">
        <v>222</v>
      </c>
      <c r="P224" s="48" t="s">
        <v>632</v>
      </c>
    </row>
    <row r="225" spans="1:16" ht="15.8" customHeight="1" x14ac:dyDescent="0.25">
      <c r="A225" s="48" t="s">
        <v>271</v>
      </c>
      <c r="B225" s="48">
        <v>1</v>
      </c>
      <c r="C225" s="48">
        <v>2</v>
      </c>
      <c r="D225" s="48"/>
      <c r="E225" s="48">
        <v>7</v>
      </c>
      <c r="F225" s="48">
        <v>22</v>
      </c>
      <c r="G225" s="48">
        <v>3</v>
      </c>
      <c r="H225" s="48">
        <v>4</v>
      </c>
      <c r="I225" s="48">
        <v>6</v>
      </c>
      <c r="J225" s="48">
        <v>4</v>
      </c>
      <c r="K225" s="48">
        <v>4</v>
      </c>
      <c r="L225" s="48"/>
      <c r="M225" s="48">
        <v>1</v>
      </c>
      <c r="N225" s="48"/>
      <c r="O225" s="48">
        <v>223</v>
      </c>
      <c r="P225" s="48" t="s">
        <v>633</v>
      </c>
    </row>
    <row r="226" spans="1:16" ht="15.8" customHeight="1" x14ac:dyDescent="0.25">
      <c r="A226" s="48" t="s">
        <v>272</v>
      </c>
      <c r="B226" s="48">
        <v>1</v>
      </c>
      <c r="C226" s="48">
        <v>2</v>
      </c>
      <c r="D226" s="48"/>
      <c r="E226" s="48">
        <v>7</v>
      </c>
      <c r="F226" s="48">
        <v>26</v>
      </c>
      <c r="G226" s="48">
        <v>4</v>
      </c>
      <c r="H226" s="48">
        <v>5</v>
      </c>
      <c r="I226" s="48">
        <v>7</v>
      </c>
      <c r="J226" s="48">
        <v>5</v>
      </c>
      <c r="K226" s="48">
        <v>4</v>
      </c>
      <c r="L226" s="48"/>
      <c r="M226" s="48">
        <v>1</v>
      </c>
      <c r="N226" s="48"/>
      <c r="O226" s="48">
        <v>224</v>
      </c>
      <c r="P226" s="48" t="s">
        <v>634</v>
      </c>
    </row>
    <row r="227" spans="1:16" ht="15.8" customHeight="1" x14ac:dyDescent="0.25">
      <c r="A227" s="48" t="s">
        <v>308</v>
      </c>
      <c r="B227" s="48">
        <v>1</v>
      </c>
      <c r="C227" s="48">
        <v>3</v>
      </c>
      <c r="D227" s="48"/>
      <c r="E227" s="48">
        <v>20</v>
      </c>
      <c r="F227" s="48">
        <v>46</v>
      </c>
      <c r="G227" s="48">
        <v>6</v>
      </c>
      <c r="H227" s="48">
        <v>9</v>
      </c>
      <c r="I227" s="48">
        <v>13</v>
      </c>
      <c r="J227" s="48">
        <v>6</v>
      </c>
      <c r="K227" s="48">
        <v>8</v>
      </c>
      <c r="L227" s="48">
        <v>2</v>
      </c>
      <c r="M227" s="48">
        <v>2</v>
      </c>
      <c r="N227" s="48"/>
      <c r="O227" s="48">
        <v>225</v>
      </c>
      <c r="P227" s="48" t="s">
        <v>635</v>
      </c>
    </row>
    <row r="228" spans="1:16" ht="15.8" customHeight="1" x14ac:dyDescent="0.25">
      <c r="A228" s="48" t="s">
        <v>309</v>
      </c>
      <c r="B228" s="48">
        <v>1</v>
      </c>
      <c r="C228" s="48">
        <v>2</v>
      </c>
      <c r="D228" s="48"/>
      <c r="E228" s="48">
        <v>10</v>
      </c>
      <c r="F228" s="48">
        <v>49</v>
      </c>
      <c r="G228" s="48">
        <v>6</v>
      </c>
      <c r="H228" s="48">
        <v>10</v>
      </c>
      <c r="I228" s="48">
        <v>13</v>
      </c>
      <c r="J228" s="48">
        <v>7</v>
      </c>
      <c r="K228" s="48">
        <v>9</v>
      </c>
      <c r="L228" s="48">
        <v>2</v>
      </c>
      <c r="M228" s="48">
        <v>2</v>
      </c>
      <c r="N228" s="48"/>
      <c r="O228" s="48">
        <v>226</v>
      </c>
      <c r="P228" s="48" t="s">
        <v>636</v>
      </c>
    </row>
    <row r="229" spans="1:16" ht="15.8" customHeight="1" x14ac:dyDescent="0.25">
      <c r="A229" s="48" t="s">
        <v>273</v>
      </c>
      <c r="B229" s="48">
        <v>1</v>
      </c>
      <c r="C229" s="48">
        <v>2</v>
      </c>
      <c r="D229" s="48"/>
      <c r="E229" s="48">
        <v>8</v>
      </c>
      <c r="F229" s="48">
        <v>25</v>
      </c>
      <c r="G229" s="48">
        <v>4</v>
      </c>
      <c r="H229" s="48">
        <v>4</v>
      </c>
      <c r="I229" s="48">
        <v>7</v>
      </c>
      <c r="J229" s="48">
        <v>5</v>
      </c>
      <c r="K229" s="48">
        <v>4</v>
      </c>
      <c r="L229" s="48"/>
      <c r="M229" s="48">
        <v>1</v>
      </c>
      <c r="N229" s="48"/>
      <c r="O229" s="48">
        <v>227</v>
      </c>
      <c r="P229" s="48" t="s">
        <v>637</v>
      </c>
    </row>
    <row r="230" spans="1:16" ht="15.8" customHeight="1" x14ac:dyDescent="0.25">
      <c r="A230" s="48" t="s">
        <v>310</v>
      </c>
      <c r="B230" s="48">
        <v>1</v>
      </c>
      <c r="C230" s="48">
        <v>3</v>
      </c>
      <c r="D230" s="48"/>
      <c r="E230" s="48">
        <v>21</v>
      </c>
      <c r="F230" s="48">
        <v>49</v>
      </c>
      <c r="G230" s="48">
        <v>6</v>
      </c>
      <c r="H230" s="48">
        <v>10</v>
      </c>
      <c r="I230" s="48">
        <v>13</v>
      </c>
      <c r="J230" s="48">
        <v>7</v>
      </c>
      <c r="K230" s="48">
        <v>9</v>
      </c>
      <c r="L230" s="48">
        <v>2</v>
      </c>
      <c r="M230" s="48">
        <v>2</v>
      </c>
      <c r="N230" s="48"/>
      <c r="O230" s="48">
        <v>228</v>
      </c>
      <c r="P230" s="48" t="s">
        <v>638</v>
      </c>
    </row>
    <row r="231" spans="1:16" ht="15.8" customHeight="1" x14ac:dyDescent="0.25">
      <c r="A231" s="48" t="s">
        <v>311</v>
      </c>
      <c r="B231" s="48">
        <v>1</v>
      </c>
      <c r="C231" s="48">
        <v>3</v>
      </c>
      <c r="D231" s="48"/>
      <c r="E231" s="48">
        <v>20</v>
      </c>
      <c r="F231" s="48">
        <v>49</v>
      </c>
      <c r="G231" s="48">
        <v>6</v>
      </c>
      <c r="H231" s="48">
        <v>10</v>
      </c>
      <c r="I231" s="48">
        <v>13</v>
      </c>
      <c r="J231" s="48">
        <v>7</v>
      </c>
      <c r="K231" s="48">
        <v>9</v>
      </c>
      <c r="L231" s="48">
        <v>2</v>
      </c>
      <c r="M231" s="48">
        <v>2</v>
      </c>
      <c r="N231" s="48"/>
      <c r="O231" s="48">
        <v>229</v>
      </c>
      <c r="P231" s="48" t="s">
        <v>639</v>
      </c>
    </row>
    <row r="232" spans="1:16" ht="15.8" customHeight="1" x14ac:dyDescent="0.25">
      <c r="A232" s="48" t="s">
        <v>312</v>
      </c>
      <c r="B232" s="48">
        <v>1</v>
      </c>
      <c r="C232" s="48">
        <v>3</v>
      </c>
      <c r="D232" s="48"/>
      <c r="E232" s="48">
        <v>22</v>
      </c>
      <c r="F232" s="48">
        <v>49</v>
      </c>
      <c r="G232" s="48">
        <v>6</v>
      </c>
      <c r="H232" s="48">
        <v>10</v>
      </c>
      <c r="I232" s="48">
        <v>13</v>
      </c>
      <c r="J232" s="48">
        <v>7</v>
      </c>
      <c r="K232" s="48">
        <v>9</v>
      </c>
      <c r="L232" s="48">
        <v>2</v>
      </c>
      <c r="M232" s="48">
        <v>2</v>
      </c>
      <c r="N232" s="48"/>
      <c r="O232" s="48">
        <v>230</v>
      </c>
      <c r="P232" s="48" t="s">
        <v>640</v>
      </c>
    </row>
    <row r="233" spans="1:16" ht="15.8" customHeight="1" x14ac:dyDescent="0.25">
      <c r="A233" s="48" t="s">
        <v>313</v>
      </c>
      <c r="B233" s="48">
        <v>1</v>
      </c>
      <c r="C233" s="48">
        <v>3</v>
      </c>
      <c r="D233" s="48"/>
      <c r="E233" s="48">
        <v>19</v>
      </c>
      <c r="F233" s="48">
        <v>46</v>
      </c>
      <c r="G233" s="48">
        <v>6</v>
      </c>
      <c r="H233" s="48">
        <v>9</v>
      </c>
      <c r="I233" s="48">
        <v>13</v>
      </c>
      <c r="J233" s="48">
        <v>6</v>
      </c>
      <c r="K233" s="48">
        <v>8</v>
      </c>
      <c r="L233" s="48">
        <v>2</v>
      </c>
      <c r="M233" s="48">
        <v>2</v>
      </c>
      <c r="N233" s="48"/>
      <c r="O233" s="48">
        <v>231</v>
      </c>
      <c r="P233" s="48" t="s">
        <v>641</v>
      </c>
    </row>
    <row r="234" spans="1:16" ht="15.8" customHeight="1" x14ac:dyDescent="0.25">
      <c r="A234" s="48" t="s">
        <v>314</v>
      </c>
      <c r="B234" s="48">
        <v>1</v>
      </c>
      <c r="C234" s="48">
        <v>3</v>
      </c>
      <c r="D234" s="48"/>
      <c r="E234" s="48">
        <v>22</v>
      </c>
      <c r="F234" s="48">
        <v>52</v>
      </c>
      <c r="G234" s="48">
        <v>7</v>
      </c>
      <c r="H234" s="48">
        <v>10</v>
      </c>
      <c r="I234" s="48">
        <v>14</v>
      </c>
      <c r="J234" s="48">
        <v>7</v>
      </c>
      <c r="K234" s="48">
        <v>10</v>
      </c>
      <c r="L234" s="48">
        <v>2</v>
      </c>
      <c r="M234" s="48">
        <v>2</v>
      </c>
      <c r="N234" s="48"/>
      <c r="O234" s="48">
        <v>232</v>
      </c>
      <c r="P234" s="48" t="s">
        <v>642</v>
      </c>
    </row>
    <row r="235" spans="1:16" ht="15.8" customHeight="1" x14ac:dyDescent="0.25">
      <c r="A235" s="48" t="s">
        <v>274</v>
      </c>
      <c r="B235" s="48">
        <v>1</v>
      </c>
      <c r="C235" s="48">
        <v>2</v>
      </c>
      <c r="D235" s="48"/>
      <c r="E235" s="48">
        <v>11</v>
      </c>
      <c r="F235" s="48">
        <v>25</v>
      </c>
      <c r="G235" s="48">
        <v>4</v>
      </c>
      <c r="H235" s="48">
        <v>4</v>
      </c>
      <c r="I235" s="48">
        <v>7</v>
      </c>
      <c r="J235" s="48">
        <v>5</v>
      </c>
      <c r="K235" s="48">
        <v>4</v>
      </c>
      <c r="L235" s="48"/>
      <c r="M235" s="48">
        <v>1</v>
      </c>
      <c r="N235" s="48"/>
      <c r="O235" s="48">
        <v>233</v>
      </c>
      <c r="P235" s="48" t="s">
        <v>643</v>
      </c>
    </row>
    <row r="236" spans="1:16" ht="15.8" customHeight="1" x14ac:dyDescent="0.25">
      <c r="A236" s="48" t="s">
        <v>275</v>
      </c>
      <c r="B236" s="48">
        <v>1</v>
      </c>
      <c r="C236" s="48">
        <v>2</v>
      </c>
      <c r="D236" s="48"/>
      <c r="E236" s="48">
        <v>7</v>
      </c>
      <c r="F236" s="48">
        <v>22</v>
      </c>
      <c r="G236" s="48">
        <v>3</v>
      </c>
      <c r="H236" s="48">
        <v>4</v>
      </c>
      <c r="I236" s="48">
        <v>6</v>
      </c>
      <c r="J236" s="48">
        <v>4</v>
      </c>
      <c r="K236" s="48">
        <v>4</v>
      </c>
      <c r="L236" s="48"/>
      <c r="M236" s="48">
        <v>1</v>
      </c>
      <c r="N236" s="48"/>
      <c r="O236" s="48">
        <v>234</v>
      </c>
      <c r="P236" s="48" t="s">
        <v>644</v>
      </c>
    </row>
    <row r="237" spans="1:16" ht="15.8" customHeight="1" x14ac:dyDescent="0.25">
      <c r="A237" s="48" t="s">
        <v>276</v>
      </c>
      <c r="B237" s="48">
        <v>1</v>
      </c>
      <c r="C237" s="48">
        <v>2</v>
      </c>
      <c r="D237" s="48"/>
      <c r="E237" s="48">
        <v>7</v>
      </c>
      <c r="F237" s="48">
        <v>25</v>
      </c>
      <c r="G237" s="48">
        <v>4</v>
      </c>
      <c r="H237" s="48">
        <v>4</v>
      </c>
      <c r="I237" s="48">
        <v>7</v>
      </c>
      <c r="J237" s="48">
        <v>5</v>
      </c>
      <c r="K237" s="48">
        <v>4</v>
      </c>
      <c r="L237" s="48"/>
      <c r="M237" s="48">
        <v>1</v>
      </c>
      <c r="N237" s="48"/>
      <c r="O237" s="48">
        <v>235</v>
      </c>
      <c r="P237" s="48" t="s">
        <v>645</v>
      </c>
    </row>
    <row r="238" spans="1:16" ht="15.8" customHeight="1" x14ac:dyDescent="0.25">
      <c r="A238" s="48" t="s">
        <v>277</v>
      </c>
      <c r="B238" s="48">
        <v>1</v>
      </c>
      <c r="C238" s="48">
        <v>2</v>
      </c>
      <c r="D238" s="48"/>
      <c r="E238" s="48">
        <v>8</v>
      </c>
      <c r="F238" s="48">
        <v>24</v>
      </c>
      <c r="G238" s="48">
        <v>4</v>
      </c>
      <c r="H238" s="48">
        <v>4</v>
      </c>
      <c r="I238" s="48">
        <v>6</v>
      </c>
      <c r="J238" s="48">
        <v>5</v>
      </c>
      <c r="K238" s="48">
        <v>4</v>
      </c>
      <c r="L238" s="48"/>
      <c r="M238" s="48">
        <v>1</v>
      </c>
      <c r="N238" s="48"/>
      <c r="O238" s="48">
        <v>236</v>
      </c>
      <c r="P238" s="48" t="s">
        <v>646</v>
      </c>
    </row>
    <row r="239" spans="1:16" ht="15.8" customHeight="1" x14ac:dyDescent="0.25">
      <c r="A239" s="48" t="s">
        <v>315</v>
      </c>
      <c r="B239" s="48">
        <v>1</v>
      </c>
      <c r="C239" s="48">
        <v>2</v>
      </c>
      <c r="D239" s="48"/>
      <c r="E239" s="48">
        <v>9</v>
      </c>
      <c r="F239" s="48">
        <v>49</v>
      </c>
      <c r="G239" s="48">
        <v>6</v>
      </c>
      <c r="H239" s="48">
        <v>10</v>
      </c>
      <c r="I239" s="48">
        <v>13</v>
      </c>
      <c r="J239" s="48">
        <v>7</v>
      </c>
      <c r="K239" s="48">
        <v>9</v>
      </c>
      <c r="L239" s="48">
        <v>2</v>
      </c>
      <c r="M239" s="48">
        <v>2</v>
      </c>
      <c r="N239" s="48"/>
      <c r="O239" s="48">
        <v>237</v>
      </c>
      <c r="P239" s="48" t="s">
        <v>647</v>
      </c>
    </row>
    <row r="240" spans="1:16" ht="15.8" customHeight="1" x14ac:dyDescent="0.25">
      <c r="A240" s="48" t="s">
        <v>316</v>
      </c>
      <c r="B240" s="48">
        <v>1</v>
      </c>
      <c r="C240" s="48">
        <v>2</v>
      </c>
      <c r="D240" s="48"/>
      <c r="E240" s="48">
        <v>9</v>
      </c>
      <c r="F240" s="48">
        <v>49</v>
      </c>
      <c r="G240" s="48">
        <v>6</v>
      </c>
      <c r="H240" s="48">
        <v>10</v>
      </c>
      <c r="I240" s="48">
        <v>13</v>
      </c>
      <c r="J240" s="48">
        <v>7</v>
      </c>
      <c r="K240" s="48">
        <v>9</v>
      </c>
      <c r="L240" s="48">
        <v>2</v>
      </c>
      <c r="M240" s="48">
        <v>2</v>
      </c>
      <c r="N240" s="48"/>
      <c r="O240" s="48">
        <v>238</v>
      </c>
      <c r="P240" s="48" t="s">
        <v>648</v>
      </c>
    </row>
    <row r="241" spans="1:16" ht="15.8" customHeight="1" x14ac:dyDescent="0.25">
      <c r="A241" s="48" t="s">
        <v>317</v>
      </c>
      <c r="B241" s="48">
        <v>1</v>
      </c>
      <c r="C241" s="48">
        <v>2</v>
      </c>
      <c r="D241" s="48"/>
      <c r="E241" s="48">
        <v>12</v>
      </c>
      <c r="F241" s="48">
        <v>49</v>
      </c>
      <c r="G241" s="48">
        <v>6</v>
      </c>
      <c r="H241" s="48">
        <v>10</v>
      </c>
      <c r="I241" s="48">
        <v>13</v>
      </c>
      <c r="J241" s="48">
        <v>7</v>
      </c>
      <c r="K241" s="48">
        <v>9</v>
      </c>
      <c r="L241" s="48">
        <v>2</v>
      </c>
      <c r="M241" s="48">
        <v>2</v>
      </c>
      <c r="N241" s="48"/>
      <c r="O241" s="48">
        <v>239</v>
      </c>
      <c r="P241" s="48" t="s">
        <v>649</v>
      </c>
    </row>
    <row r="242" spans="1:16" ht="15.8" customHeight="1" x14ac:dyDescent="0.25">
      <c r="A242" s="48" t="s">
        <v>318</v>
      </c>
      <c r="B242" s="48">
        <v>1</v>
      </c>
      <c r="C242" s="48">
        <v>3</v>
      </c>
      <c r="D242" s="48"/>
      <c r="E242" s="48">
        <v>22</v>
      </c>
      <c r="F242" s="48">
        <v>49</v>
      </c>
      <c r="G242" s="48">
        <v>6</v>
      </c>
      <c r="H242" s="48">
        <v>10</v>
      </c>
      <c r="I242" s="48">
        <v>13</v>
      </c>
      <c r="J242" s="48">
        <v>7</v>
      </c>
      <c r="K242" s="48">
        <v>9</v>
      </c>
      <c r="L242" s="48">
        <v>2</v>
      </c>
      <c r="M242" s="48">
        <v>2</v>
      </c>
      <c r="N242" s="48"/>
      <c r="O242" s="48">
        <v>240</v>
      </c>
      <c r="P242" s="48" t="s">
        <v>650</v>
      </c>
    </row>
    <row r="243" spans="1:16" ht="15.8" customHeight="1" x14ac:dyDescent="0.25">
      <c r="A243" s="48" t="s">
        <v>319</v>
      </c>
      <c r="B243" s="48">
        <v>1</v>
      </c>
      <c r="C243" s="48">
        <v>3</v>
      </c>
      <c r="D243" s="48"/>
      <c r="E243" s="48">
        <v>21</v>
      </c>
      <c r="F243" s="48">
        <v>46</v>
      </c>
      <c r="G243" s="48">
        <v>6</v>
      </c>
      <c r="H243" s="48">
        <v>9</v>
      </c>
      <c r="I243" s="48">
        <v>13</v>
      </c>
      <c r="J243" s="48">
        <v>6</v>
      </c>
      <c r="K243" s="48">
        <v>8</v>
      </c>
      <c r="L243" s="48">
        <v>2</v>
      </c>
      <c r="M243" s="48">
        <v>2</v>
      </c>
      <c r="N243" s="48"/>
      <c r="O243" s="48">
        <v>241</v>
      </c>
      <c r="P243" s="48" t="s">
        <v>651</v>
      </c>
    </row>
    <row r="244" spans="1:16" ht="15.8" customHeight="1" x14ac:dyDescent="0.25">
      <c r="A244" s="48" t="s">
        <v>320</v>
      </c>
      <c r="B244" s="48">
        <v>1</v>
      </c>
      <c r="C244" s="48">
        <v>2</v>
      </c>
      <c r="D244" s="48"/>
      <c r="E244" s="48">
        <v>10</v>
      </c>
      <c r="F244" s="48">
        <v>46</v>
      </c>
      <c r="G244" s="48">
        <v>6</v>
      </c>
      <c r="H244" s="48">
        <v>9</v>
      </c>
      <c r="I244" s="48">
        <v>13</v>
      </c>
      <c r="J244" s="48">
        <v>6</v>
      </c>
      <c r="K244" s="48">
        <v>8</v>
      </c>
      <c r="L244" s="48">
        <v>2</v>
      </c>
      <c r="M244" s="48">
        <v>2</v>
      </c>
      <c r="N244" s="48"/>
      <c r="O244" s="48">
        <v>242</v>
      </c>
      <c r="P244" s="48" t="s">
        <v>652</v>
      </c>
    </row>
    <row r="245" spans="1:16" ht="15.8" customHeight="1" x14ac:dyDescent="0.25">
      <c r="A245" s="48" t="s">
        <v>321</v>
      </c>
      <c r="B245" s="48">
        <v>1</v>
      </c>
      <c r="C245" s="48">
        <v>3</v>
      </c>
      <c r="D245" s="48"/>
      <c r="E245" s="48">
        <v>20</v>
      </c>
      <c r="F245" s="48">
        <v>46</v>
      </c>
      <c r="G245" s="48">
        <v>6</v>
      </c>
      <c r="H245" s="48">
        <v>9</v>
      </c>
      <c r="I245" s="48">
        <v>13</v>
      </c>
      <c r="J245" s="48">
        <v>6</v>
      </c>
      <c r="K245" s="48">
        <v>8</v>
      </c>
      <c r="L245" s="48">
        <v>2</v>
      </c>
      <c r="M245" s="48">
        <v>2</v>
      </c>
      <c r="N245" s="48"/>
      <c r="O245" s="48">
        <v>243</v>
      </c>
      <c r="P245" s="48" t="s">
        <v>653</v>
      </c>
    </row>
    <row r="246" spans="1:16" ht="15.8" customHeight="1" x14ac:dyDescent="0.25">
      <c r="A246" s="48" t="s">
        <v>278</v>
      </c>
      <c r="B246" s="48">
        <v>1</v>
      </c>
      <c r="C246" s="48">
        <v>2</v>
      </c>
      <c r="D246" s="48"/>
      <c r="E246" s="48">
        <v>12</v>
      </c>
      <c r="F246" s="48">
        <v>24</v>
      </c>
      <c r="G246" s="48">
        <v>3</v>
      </c>
      <c r="H246" s="48">
        <v>4</v>
      </c>
      <c r="I246" s="48">
        <v>6</v>
      </c>
      <c r="J246" s="48">
        <v>5</v>
      </c>
      <c r="K246" s="48">
        <v>4</v>
      </c>
      <c r="L246" s="48">
        <v>1</v>
      </c>
      <c r="M246" s="48">
        <v>1</v>
      </c>
      <c r="N246" s="48"/>
      <c r="O246" s="48">
        <v>244</v>
      </c>
      <c r="P246" s="48" t="s">
        <v>654</v>
      </c>
    </row>
    <row r="247" spans="1:16" ht="15.8" customHeight="1" x14ac:dyDescent="0.25">
      <c r="A247" s="48" t="s">
        <v>322</v>
      </c>
      <c r="B247" s="48">
        <v>1</v>
      </c>
      <c r="C247" s="48">
        <v>3</v>
      </c>
      <c r="D247" s="48"/>
      <c r="E247" s="48">
        <v>22</v>
      </c>
      <c r="F247" s="48">
        <v>49</v>
      </c>
      <c r="G247" s="48">
        <v>6</v>
      </c>
      <c r="H247" s="48">
        <v>10</v>
      </c>
      <c r="I247" s="48">
        <v>13</v>
      </c>
      <c r="J247" s="48">
        <v>7</v>
      </c>
      <c r="K247" s="48">
        <v>9</v>
      </c>
      <c r="L247" s="48">
        <v>2</v>
      </c>
      <c r="M247" s="48">
        <v>2</v>
      </c>
      <c r="N247" s="48"/>
      <c r="O247" s="48">
        <v>245</v>
      </c>
      <c r="P247" s="48" t="s">
        <v>655</v>
      </c>
    </row>
    <row r="248" spans="1:16" ht="15.8" customHeight="1" x14ac:dyDescent="0.25">
      <c r="A248" s="48" t="s">
        <v>279</v>
      </c>
      <c r="B248" s="48">
        <v>1</v>
      </c>
      <c r="C248" s="48">
        <v>3</v>
      </c>
      <c r="D248" s="48">
        <v>10</v>
      </c>
      <c r="E248" s="48">
        <v>25</v>
      </c>
      <c r="F248" s="48">
        <v>67</v>
      </c>
      <c r="O248" s="48">
        <v>226</v>
      </c>
      <c r="P248" s="48" t="s">
        <v>656</v>
      </c>
    </row>
    <row r="249" spans="1:16" ht="15.8" customHeight="1" x14ac:dyDescent="0.2"/>
    <row r="250" spans="1:16" ht="15.8" customHeight="1" x14ac:dyDescent="0.2"/>
    <row r="251" spans="1:16" ht="15.8" customHeight="1" x14ac:dyDescent="0.2"/>
    <row r="252" spans="1:16" ht="15.8" customHeight="1" x14ac:dyDescent="0.2"/>
    <row r="253" spans="1:16" ht="15.8" customHeight="1" x14ac:dyDescent="0.2"/>
    <row r="254" spans="1:16" ht="15.8" customHeight="1" x14ac:dyDescent="0.2"/>
    <row r="255" spans="1:16" ht="15.8" customHeight="1" x14ac:dyDescent="0.2"/>
    <row r="256" spans="1:16" ht="15.8" customHeight="1" x14ac:dyDescent="0.2"/>
    <row r="257" ht="15.8" customHeight="1" x14ac:dyDescent="0.2"/>
    <row r="258" ht="15.8" customHeight="1" x14ac:dyDescent="0.2"/>
    <row r="259" ht="15.8" customHeight="1" x14ac:dyDescent="0.2"/>
    <row r="260" ht="15.8" customHeight="1" x14ac:dyDescent="0.2"/>
    <row r="261" ht="15.8" customHeight="1" x14ac:dyDescent="0.2"/>
    <row r="262" ht="15.8" customHeight="1" x14ac:dyDescent="0.2"/>
    <row r="263" ht="15.8" customHeight="1" x14ac:dyDescent="0.2"/>
    <row r="264" ht="15.8" customHeight="1" x14ac:dyDescent="0.2"/>
    <row r="265" ht="15.8" customHeight="1" x14ac:dyDescent="0.2"/>
    <row r="266" ht="15.8" customHeight="1" x14ac:dyDescent="0.2"/>
    <row r="267" ht="15.8" customHeight="1" x14ac:dyDescent="0.2"/>
    <row r="268" ht="15.8" customHeight="1" x14ac:dyDescent="0.2"/>
    <row r="269" ht="15.8" customHeight="1" x14ac:dyDescent="0.2"/>
    <row r="270" ht="15.8" customHeight="1" x14ac:dyDescent="0.2"/>
    <row r="271" ht="15.8" customHeight="1" x14ac:dyDescent="0.2"/>
    <row r="272" ht="15.8" customHeight="1" x14ac:dyDescent="0.2"/>
    <row r="273" ht="15.8" customHeight="1" x14ac:dyDescent="0.2"/>
    <row r="274" ht="15.8" customHeight="1" x14ac:dyDescent="0.2"/>
    <row r="275" ht="15.8" customHeight="1" x14ac:dyDescent="0.2"/>
    <row r="276" ht="15.8" customHeight="1" x14ac:dyDescent="0.2"/>
    <row r="277" ht="15.8" customHeight="1" x14ac:dyDescent="0.2"/>
    <row r="278" ht="15.8" customHeight="1" x14ac:dyDescent="0.2"/>
    <row r="279" ht="15.8" customHeight="1" x14ac:dyDescent="0.2"/>
    <row r="280" ht="15.8" customHeight="1" x14ac:dyDescent="0.2"/>
    <row r="281" ht="15.8" customHeight="1" x14ac:dyDescent="0.2"/>
    <row r="282" ht="15.8" customHeight="1" x14ac:dyDescent="0.2"/>
    <row r="283" ht="15.8" customHeight="1" x14ac:dyDescent="0.2"/>
    <row r="284" ht="15.8" customHeight="1" x14ac:dyDescent="0.2"/>
    <row r="285" ht="15.8" customHeight="1" x14ac:dyDescent="0.2"/>
    <row r="286" ht="15.8" customHeight="1" x14ac:dyDescent="0.2"/>
    <row r="287" ht="15.8" customHeight="1" x14ac:dyDescent="0.2"/>
    <row r="288" ht="15.8" customHeight="1" x14ac:dyDescent="0.2"/>
    <row r="289" ht="15.8" customHeight="1" x14ac:dyDescent="0.2"/>
    <row r="290" ht="15.8" customHeight="1" x14ac:dyDescent="0.2"/>
    <row r="291" ht="15.8" customHeight="1" x14ac:dyDescent="0.2"/>
    <row r="292" ht="15.8" customHeight="1" x14ac:dyDescent="0.2"/>
    <row r="293" ht="15.8" customHeight="1" x14ac:dyDescent="0.2"/>
    <row r="294" ht="15.8" customHeight="1" x14ac:dyDescent="0.2"/>
    <row r="295" ht="15.8" customHeight="1" x14ac:dyDescent="0.2"/>
    <row r="296" ht="15.8" customHeight="1" x14ac:dyDescent="0.2"/>
    <row r="297" ht="15.8" customHeight="1" x14ac:dyDescent="0.2"/>
    <row r="298" ht="15.8" customHeight="1" x14ac:dyDescent="0.2"/>
    <row r="299" ht="15.8" customHeight="1" x14ac:dyDescent="0.2"/>
    <row r="300" ht="15.8" customHeight="1" x14ac:dyDescent="0.2"/>
    <row r="301" ht="15.8" customHeight="1" x14ac:dyDescent="0.2"/>
    <row r="302" ht="15.8" customHeight="1" x14ac:dyDescent="0.2"/>
    <row r="303" ht="15.8" customHeight="1" x14ac:dyDescent="0.2"/>
    <row r="304" ht="15.8" customHeight="1" x14ac:dyDescent="0.2"/>
    <row r="305" ht="15.8" customHeight="1" x14ac:dyDescent="0.2"/>
    <row r="306" ht="15.8" customHeight="1" x14ac:dyDescent="0.2"/>
    <row r="307" ht="15.8" customHeight="1" x14ac:dyDescent="0.2"/>
    <row r="308" ht="15.8" customHeight="1" x14ac:dyDescent="0.2"/>
    <row r="309" ht="15.8" customHeight="1" x14ac:dyDescent="0.2"/>
    <row r="310" ht="15.8" customHeight="1" x14ac:dyDescent="0.2"/>
    <row r="311" ht="15.8" customHeight="1" x14ac:dyDescent="0.2"/>
    <row r="312" ht="15.8" customHeight="1" x14ac:dyDescent="0.2"/>
    <row r="313" ht="15.8" customHeight="1" x14ac:dyDescent="0.2"/>
    <row r="314" ht="15.8" customHeight="1" x14ac:dyDescent="0.2"/>
    <row r="315" ht="15.8" customHeight="1" x14ac:dyDescent="0.2"/>
    <row r="316" ht="15.8" customHeight="1" x14ac:dyDescent="0.2"/>
    <row r="317" ht="15.8" customHeight="1" x14ac:dyDescent="0.2"/>
    <row r="318" ht="15.8" customHeight="1" x14ac:dyDescent="0.2"/>
    <row r="319" ht="15.8" customHeight="1" x14ac:dyDescent="0.2"/>
    <row r="320" ht="15.8" customHeight="1" x14ac:dyDescent="0.2"/>
    <row r="321" ht="15.8" customHeight="1" x14ac:dyDescent="0.2"/>
    <row r="322" ht="15.8" customHeight="1" x14ac:dyDescent="0.2"/>
    <row r="323" ht="15.8" customHeight="1" x14ac:dyDescent="0.2"/>
    <row r="324" ht="15.8" customHeight="1" x14ac:dyDescent="0.2"/>
    <row r="325" ht="15.8" customHeight="1" x14ac:dyDescent="0.2"/>
    <row r="326" ht="15.8" customHeight="1" x14ac:dyDescent="0.2"/>
    <row r="327" ht="15.8" customHeight="1" x14ac:dyDescent="0.2"/>
    <row r="328" ht="15.8" customHeight="1" x14ac:dyDescent="0.2"/>
    <row r="329" ht="15.8" customHeight="1" x14ac:dyDescent="0.2"/>
    <row r="330" ht="15.8" customHeight="1" x14ac:dyDescent="0.2"/>
    <row r="331" ht="15.8" customHeight="1" x14ac:dyDescent="0.2"/>
    <row r="332" ht="15.8" customHeight="1" x14ac:dyDescent="0.2"/>
    <row r="333" ht="15.8" customHeight="1" x14ac:dyDescent="0.2"/>
    <row r="334" ht="15.8" customHeight="1" x14ac:dyDescent="0.2"/>
    <row r="335" ht="15.8" customHeight="1" x14ac:dyDescent="0.2"/>
    <row r="336" ht="15.8" customHeight="1" x14ac:dyDescent="0.2"/>
    <row r="337" ht="15.8" customHeight="1" x14ac:dyDescent="0.2"/>
    <row r="338" ht="15.8" customHeight="1" x14ac:dyDescent="0.2"/>
    <row r="339" ht="15.8" customHeight="1" x14ac:dyDescent="0.2"/>
    <row r="340" ht="15.8" customHeight="1" x14ac:dyDescent="0.2"/>
    <row r="341" ht="15.8" customHeight="1" x14ac:dyDescent="0.2"/>
    <row r="342" ht="15.8" customHeight="1" x14ac:dyDescent="0.2"/>
    <row r="343" ht="15.8" customHeight="1" x14ac:dyDescent="0.2"/>
    <row r="344" ht="15.8" customHeight="1" x14ac:dyDescent="0.2"/>
    <row r="345" ht="15.8" customHeight="1" x14ac:dyDescent="0.2"/>
    <row r="346" ht="15.8" customHeight="1" x14ac:dyDescent="0.2"/>
    <row r="347" ht="15.8" customHeight="1" x14ac:dyDescent="0.2"/>
    <row r="348" ht="15.8" customHeight="1" x14ac:dyDescent="0.2"/>
    <row r="349" ht="15.8" customHeight="1" x14ac:dyDescent="0.2"/>
    <row r="350" ht="15.8" customHeight="1" x14ac:dyDescent="0.2"/>
    <row r="351" ht="15.8" customHeight="1" x14ac:dyDescent="0.2"/>
    <row r="352" ht="15.8" customHeight="1" x14ac:dyDescent="0.2"/>
    <row r="353" ht="15.8" customHeight="1" x14ac:dyDescent="0.2"/>
    <row r="354" ht="15.8" customHeight="1" x14ac:dyDescent="0.2"/>
    <row r="355" ht="15.8" customHeight="1" x14ac:dyDescent="0.2"/>
    <row r="356" ht="15.8" customHeight="1" x14ac:dyDescent="0.2"/>
    <row r="357" ht="15.8" customHeight="1" x14ac:dyDescent="0.2"/>
    <row r="358" ht="15.8" customHeight="1" x14ac:dyDescent="0.2"/>
    <row r="359" ht="15.8" customHeight="1" x14ac:dyDescent="0.2"/>
    <row r="360" ht="15.8" customHeight="1" x14ac:dyDescent="0.2"/>
    <row r="361" ht="15.8" customHeight="1" x14ac:dyDescent="0.2"/>
    <row r="362" ht="15.8" customHeight="1" x14ac:dyDescent="0.2"/>
    <row r="363" ht="15.8" customHeight="1" x14ac:dyDescent="0.2"/>
    <row r="364" ht="15.8" customHeight="1" x14ac:dyDescent="0.2"/>
    <row r="365" ht="15.8" customHeight="1" x14ac:dyDescent="0.2"/>
    <row r="366" ht="15.8" customHeight="1" x14ac:dyDescent="0.2"/>
    <row r="367" ht="15.8" customHeight="1" x14ac:dyDescent="0.2"/>
    <row r="368" ht="15.8" customHeight="1" x14ac:dyDescent="0.2"/>
    <row r="369" ht="15.8" customHeight="1" x14ac:dyDescent="0.2"/>
    <row r="370" ht="15.8" customHeight="1" x14ac:dyDescent="0.2"/>
    <row r="371" ht="15.8" customHeight="1" x14ac:dyDescent="0.2"/>
    <row r="372" ht="15.8" customHeight="1" x14ac:dyDescent="0.2"/>
    <row r="373" ht="15.8" customHeight="1" x14ac:dyDescent="0.2"/>
    <row r="374" ht="15.8" customHeight="1" x14ac:dyDescent="0.2"/>
    <row r="375" ht="15.8" customHeight="1" x14ac:dyDescent="0.2"/>
    <row r="376" ht="15.8" customHeight="1" x14ac:dyDescent="0.2"/>
    <row r="377" ht="15.8" customHeight="1" x14ac:dyDescent="0.2"/>
    <row r="378" ht="15.8" customHeight="1" x14ac:dyDescent="0.2"/>
    <row r="379" ht="15.8" customHeight="1" x14ac:dyDescent="0.2"/>
    <row r="380" ht="15.8" customHeight="1" x14ac:dyDescent="0.2"/>
    <row r="381" ht="15.8" customHeight="1" x14ac:dyDescent="0.2"/>
    <row r="382" ht="15.8" customHeight="1" x14ac:dyDescent="0.2"/>
    <row r="383" ht="15.8" customHeight="1" x14ac:dyDescent="0.2"/>
    <row r="384" ht="15.8" customHeight="1" x14ac:dyDescent="0.2"/>
    <row r="385" ht="15.8" customHeight="1" x14ac:dyDescent="0.2"/>
    <row r="386" ht="15.8" customHeight="1" x14ac:dyDescent="0.2"/>
    <row r="387" ht="15.8" customHeight="1" x14ac:dyDescent="0.2"/>
    <row r="388" ht="15.8" customHeight="1" x14ac:dyDescent="0.2"/>
    <row r="389" ht="15.8" customHeight="1" x14ac:dyDescent="0.2"/>
    <row r="390" ht="15.8" customHeight="1" x14ac:dyDescent="0.2"/>
    <row r="391" ht="15.8" customHeight="1" x14ac:dyDescent="0.2"/>
    <row r="392" ht="15.8" customHeight="1" x14ac:dyDescent="0.2"/>
    <row r="393" ht="15.8" customHeight="1" x14ac:dyDescent="0.2"/>
    <row r="394" ht="15.8" customHeight="1" x14ac:dyDescent="0.2"/>
    <row r="395" ht="15.8" customHeight="1" x14ac:dyDescent="0.2"/>
    <row r="396" ht="15.8" customHeight="1" x14ac:dyDescent="0.2"/>
    <row r="397" ht="15.8" customHeight="1" x14ac:dyDescent="0.2"/>
    <row r="398" ht="15.8" customHeight="1" x14ac:dyDescent="0.2"/>
    <row r="399" ht="15.8" customHeight="1" x14ac:dyDescent="0.2"/>
    <row r="400" ht="15.8" customHeight="1" x14ac:dyDescent="0.2"/>
    <row r="401" ht="15.8" customHeight="1" x14ac:dyDescent="0.2"/>
    <row r="402" ht="15.8" customHeight="1" x14ac:dyDescent="0.2"/>
    <row r="403" ht="15.8" customHeight="1" x14ac:dyDescent="0.2"/>
    <row r="404" ht="15.8" customHeight="1" x14ac:dyDescent="0.2"/>
    <row r="405" ht="15.8" customHeight="1" x14ac:dyDescent="0.2"/>
    <row r="406" ht="15.8" customHeight="1" x14ac:dyDescent="0.2"/>
    <row r="407" ht="15.8" customHeight="1" x14ac:dyDescent="0.2"/>
    <row r="408" ht="15.8" customHeight="1" x14ac:dyDescent="0.2"/>
    <row r="409" ht="15.8" customHeight="1" x14ac:dyDescent="0.2"/>
    <row r="410" ht="15.8" customHeight="1" x14ac:dyDescent="0.2"/>
    <row r="411" ht="15.8" customHeight="1" x14ac:dyDescent="0.2"/>
    <row r="412" ht="15.8" customHeight="1" x14ac:dyDescent="0.2"/>
    <row r="413" ht="15.8" customHeight="1" x14ac:dyDescent="0.2"/>
    <row r="414" ht="15.8" customHeight="1" x14ac:dyDescent="0.2"/>
    <row r="415" ht="15.8" customHeight="1" x14ac:dyDescent="0.2"/>
    <row r="416" ht="15.8" customHeight="1" x14ac:dyDescent="0.2"/>
    <row r="417" ht="15.8" customHeight="1" x14ac:dyDescent="0.2"/>
    <row r="418" ht="15.8" customHeight="1" x14ac:dyDescent="0.2"/>
    <row r="419" ht="15.8" customHeight="1" x14ac:dyDescent="0.2"/>
    <row r="420" ht="15.8" customHeight="1" x14ac:dyDescent="0.2"/>
    <row r="421" ht="15.8" customHeight="1" x14ac:dyDescent="0.2"/>
    <row r="422" ht="15.8" customHeight="1" x14ac:dyDescent="0.2"/>
    <row r="423" ht="15.8" customHeight="1" x14ac:dyDescent="0.2"/>
    <row r="424" ht="15.8" customHeight="1" x14ac:dyDescent="0.2"/>
    <row r="425" ht="15.8" customHeight="1" x14ac:dyDescent="0.2"/>
    <row r="426" ht="15.8" customHeight="1" x14ac:dyDescent="0.2"/>
    <row r="427" ht="15.8" customHeight="1" x14ac:dyDescent="0.2"/>
    <row r="428" ht="15.8" customHeight="1" x14ac:dyDescent="0.2"/>
    <row r="429" ht="15.8" customHeight="1" x14ac:dyDescent="0.2"/>
    <row r="430" ht="15.8" customHeight="1" x14ac:dyDescent="0.2"/>
    <row r="431" ht="15.8" customHeight="1" x14ac:dyDescent="0.2"/>
    <row r="432" ht="15.8" customHeight="1" x14ac:dyDescent="0.2"/>
    <row r="433" ht="15.8" customHeight="1" x14ac:dyDescent="0.2"/>
    <row r="434" ht="15.8" customHeight="1" x14ac:dyDescent="0.2"/>
    <row r="435" ht="15.8" customHeight="1" x14ac:dyDescent="0.2"/>
    <row r="436" ht="15.8" customHeight="1" x14ac:dyDescent="0.2"/>
    <row r="437" ht="15.8" customHeight="1" x14ac:dyDescent="0.2"/>
    <row r="438" ht="15.8" customHeight="1" x14ac:dyDescent="0.2"/>
    <row r="439" ht="15.8" customHeight="1" x14ac:dyDescent="0.2"/>
    <row r="440" ht="15.8" customHeight="1" x14ac:dyDescent="0.2"/>
    <row r="441" ht="15.8" customHeight="1" x14ac:dyDescent="0.2"/>
    <row r="442" ht="15.8" customHeight="1" x14ac:dyDescent="0.2"/>
    <row r="443" ht="15.8" customHeight="1" x14ac:dyDescent="0.2"/>
    <row r="444" ht="15.8" customHeight="1" x14ac:dyDescent="0.2"/>
    <row r="445" ht="15.8" customHeight="1" x14ac:dyDescent="0.2"/>
    <row r="446" ht="15.8" customHeight="1" x14ac:dyDescent="0.2"/>
    <row r="447" ht="15.8" customHeight="1" x14ac:dyDescent="0.2"/>
    <row r="448" ht="15.8" customHeight="1" x14ac:dyDescent="0.2"/>
    <row r="449" ht="15.8" customHeight="1" x14ac:dyDescent="0.2"/>
    <row r="450" ht="15.8" customHeight="1" x14ac:dyDescent="0.2"/>
    <row r="451" ht="15.8" customHeight="1" x14ac:dyDescent="0.2"/>
    <row r="452" ht="15.8" customHeight="1" x14ac:dyDescent="0.2"/>
    <row r="453" ht="15.8" customHeight="1" x14ac:dyDescent="0.2"/>
    <row r="454" ht="15.8" customHeight="1" x14ac:dyDescent="0.2"/>
    <row r="455" ht="15.8" customHeight="1" x14ac:dyDescent="0.2"/>
    <row r="456" ht="15.8" customHeight="1" x14ac:dyDescent="0.2"/>
    <row r="457" ht="15.8" customHeight="1" x14ac:dyDescent="0.2"/>
    <row r="458" ht="15.8" customHeight="1" x14ac:dyDescent="0.2"/>
    <row r="459" ht="15.8" customHeight="1" x14ac:dyDescent="0.2"/>
    <row r="460" ht="15.8" customHeight="1" x14ac:dyDescent="0.2"/>
    <row r="461" ht="15.8" customHeight="1" x14ac:dyDescent="0.2"/>
    <row r="462" ht="15.8" customHeight="1" x14ac:dyDescent="0.2"/>
    <row r="463" ht="15.8" customHeight="1" x14ac:dyDescent="0.2"/>
    <row r="464" ht="15.8" customHeight="1" x14ac:dyDescent="0.2"/>
    <row r="465" ht="15.8" customHeight="1" x14ac:dyDescent="0.2"/>
    <row r="466" ht="15.8" customHeight="1" x14ac:dyDescent="0.2"/>
    <row r="467" ht="15.8" customHeight="1" x14ac:dyDescent="0.2"/>
    <row r="468" ht="15.8" customHeight="1" x14ac:dyDescent="0.2"/>
    <row r="469" ht="15.8" customHeight="1" x14ac:dyDescent="0.2"/>
    <row r="470" ht="15.8" customHeight="1" x14ac:dyDescent="0.2"/>
    <row r="471" ht="15.8" customHeight="1" x14ac:dyDescent="0.2"/>
    <row r="472" ht="15.8" customHeight="1" x14ac:dyDescent="0.2"/>
    <row r="473" ht="15.8" customHeight="1" x14ac:dyDescent="0.2"/>
    <row r="474" ht="15.8" customHeight="1" x14ac:dyDescent="0.2"/>
    <row r="475" ht="15.8" customHeight="1" x14ac:dyDescent="0.2"/>
    <row r="476" ht="15.8" customHeight="1" x14ac:dyDescent="0.2"/>
    <row r="477" ht="15.8" customHeight="1" x14ac:dyDescent="0.2"/>
    <row r="478" ht="15.8" customHeight="1" x14ac:dyDescent="0.2"/>
    <row r="479" ht="15.8" customHeight="1" x14ac:dyDescent="0.2"/>
    <row r="480" ht="15.8" customHeight="1" x14ac:dyDescent="0.2"/>
    <row r="481" ht="15.8" customHeight="1" x14ac:dyDescent="0.2"/>
    <row r="482" ht="15.8" customHeight="1" x14ac:dyDescent="0.2"/>
    <row r="483" ht="15.8" customHeight="1" x14ac:dyDescent="0.2"/>
    <row r="484" ht="15.8" customHeight="1" x14ac:dyDescent="0.2"/>
    <row r="485" ht="15.8" customHeight="1" x14ac:dyDescent="0.2"/>
    <row r="486" ht="15.8" customHeight="1" x14ac:dyDescent="0.2"/>
    <row r="487" ht="15.8" customHeight="1" x14ac:dyDescent="0.2"/>
    <row r="488" ht="15.8" customHeight="1" x14ac:dyDescent="0.2"/>
    <row r="489" ht="15.8" customHeight="1" x14ac:dyDescent="0.2"/>
    <row r="490" ht="15.8" customHeight="1" x14ac:dyDescent="0.2"/>
    <row r="491" ht="15.8" customHeight="1" x14ac:dyDescent="0.2"/>
    <row r="492" ht="15.8" customHeight="1" x14ac:dyDescent="0.2"/>
    <row r="493" ht="15.8" customHeight="1" x14ac:dyDescent="0.2"/>
    <row r="494" ht="15.8" customHeight="1" x14ac:dyDescent="0.2"/>
    <row r="495" ht="15.8" customHeight="1" x14ac:dyDescent="0.2"/>
    <row r="496" ht="15.8" customHeight="1" x14ac:dyDescent="0.2"/>
    <row r="497" ht="15.8" customHeight="1" x14ac:dyDescent="0.2"/>
    <row r="498" ht="15.8" customHeight="1" x14ac:dyDescent="0.2"/>
    <row r="499" ht="15.8" customHeight="1" x14ac:dyDescent="0.2"/>
    <row r="500" ht="15.8" customHeight="1" x14ac:dyDescent="0.2"/>
    <row r="501" ht="15.8" customHeight="1" x14ac:dyDescent="0.2"/>
    <row r="502" ht="15.8" customHeight="1" x14ac:dyDescent="0.2"/>
    <row r="503" ht="15.8" customHeight="1" x14ac:dyDescent="0.2"/>
    <row r="504" ht="15.8" customHeight="1" x14ac:dyDescent="0.2"/>
    <row r="505" ht="15.8" customHeight="1" x14ac:dyDescent="0.2"/>
    <row r="506" ht="15.8" customHeight="1" x14ac:dyDescent="0.2"/>
    <row r="507" ht="15.8" customHeight="1" x14ac:dyDescent="0.2"/>
    <row r="508" ht="15.8" customHeight="1" x14ac:dyDescent="0.2"/>
    <row r="509" ht="15.8" customHeight="1" x14ac:dyDescent="0.2"/>
    <row r="510" ht="15.8" customHeight="1" x14ac:dyDescent="0.2"/>
    <row r="511" ht="15.8" customHeight="1" x14ac:dyDescent="0.2"/>
    <row r="512" ht="15.8" customHeight="1" x14ac:dyDescent="0.2"/>
    <row r="513" ht="15.8" customHeight="1" x14ac:dyDescent="0.2"/>
    <row r="514" ht="15.8" customHeight="1" x14ac:dyDescent="0.2"/>
    <row r="515" ht="15.8" customHeight="1" x14ac:dyDescent="0.2"/>
    <row r="516" ht="15.8" customHeight="1" x14ac:dyDescent="0.2"/>
    <row r="517" ht="15.8" customHeight="1" x14ac:dyDescent="0.2"/>
    <row r="518" ht="15.8" customHeight="1" x14ac:dyDescent="0.2"/>
    <row r="519" ht="15.8" customHeight="1" x14ac:dyDescent="0.2"/>
    <row r="520" ht="15.8" customHeight="1" x14ac:dyDescent="0.2"/>
    <row r="521" ht="15.8" customHeight="1" x14ac:dyDescent="0.2"/>
    <row r="522" ht="15.8" customHeight="1" x14ac:dyDescent="0.2"/>
    <row r="523" ht="15.8" customHeight="1" x14ac:dyDescent="0.2"/>
    <row r="524" ht="15.8" customHeight="1" x14ac:dyDescent="0.2"/>
    <row r="525" ht="15.8" customHeight="1" x14ac:dyDescent="0.2"/>
    <row r="526" ht="15.8" customHeight="1" x14ac:dyDescent="0.2"/>
    <row r="527" ht="15.8" customHeight="1" x14ac:dyDescent="0.2"/>
    <row r="528" ht="15.8" customHeight="1" x14ac:dyDescent="0.2"/>
    <row r="529" ht="15.8" customHeight="1" x14ac:dyDescent="0.2"/>
    <row r="530" ht="15.8" customHeight="1" x14ac:dyDescent="0.2"/>
    <row r="531" ht="15.8" customHeight="1" x14ac:dyDescent="0.2"/>
    <row r="532" ht="15.8" customHeight="1" x14ac:dyDescent="0.2"/>
    <row r="533" ht="15.8" customHeight="1" x14ac:dyDescent="0.2"/>
    <row r="534" ht="15.8" customHeight="1" x14ac:dyDescent="0.2"/>
    <row r="535" ht="15.8" customHeight="1" x14ac:dyDescent="0.2"/>
    <row r="536" ht="15.8" customHeight="1" x14ac:dyDescent="0.2"/>
    <row r="537" ht="15.8" customHeight="1" x14ac:dyDescent="0.2"/>
    <row r="538" ht="15.8" customHeight="1" x14ac:dyDescent="0.2"/>
    <row r="539" ht="15.8" customHeight="1" x14ac:dyDescent="0.2"/>
    <row r="540" ht="15.8" customHeight="1" x14ac:dyDescent="0.2"/>
    <row r="541" ht="15.8" customHeight="1" x14ac:dyDescent="0.2"/>
    <row r="542" ht="15.8" customHeight="1" x14ac:dyDescent="0.2"/>
    <row r="543" ht="15.8" customHeight="1" x14ac:dyDescent="0.2"/>
    <row r="544" ht="15.8" customHeight="1" x14ac:dyDescent="0.2"/>
    <row r="545" ht="15.8" customHeight="1" x14ac:dyDescent="0.2"/>
    <row r="546" ht="15.8" customHeight="1" x14ac:dyDescent="0.2"/>
    <row r="547" ht="15.8" customHeight="1" x14ac:dyDescent="0.2"/>
    <row r="548" ht="15.8" customHeight="1" x14ac:dyDescent="0.2"/>
    <row r="549" ht="15.8" customHeight="1" x14ac:dyDescent="0.2"/>
    <row r="550" ht="15.8" customHeight="1" x14ac:dyDescent="0.2"/>
    <row r="551" ht="15.8" customHeight="1" x14ac:dyDescent="0.2"/>
    <row r="552" ht="15.8" customHeight="1" x14ac:dyDescent="0.2"/>
    <row r="553" ht="15.8" customHeight="1" x14ac:dyDescent="0.2"/>
    <row r="554" ht="15.8" customHeight="1" x14ac:dyDescent="0.2"/>
    <row r="555" ht="15.8" customHeight="1" x14ac:dyDescent="0.2"/>
    <row r="556" ht="15.8" customHeight="1" x14ac:dyDescent="0.2"/>
    <row r="557" ht="15.8" customHeight="1" x14ac:dyDescent="0.2"/>
    <row r="558" ht="15.8" customHeight="1" x14ac:dyDescent="0.2"/>
    <row r="559" ht="15.8" customHeight="1" x14ac:dyDescent="0.2"/>
    <row r="560" ht="15.8" customHeight="1" x14ac:dyDescent="0.2"/>
    <row r="561" ht="15.8" customHeight="1" x14ac:dyDescent="0.2"/>
    <row r="562" ht="15.8" customHeight="1" x14ac:dyDescent="0.2"/>
    <row r="563" ht="15.8" customHeight="1" x14ac:dyDescent="0.2"/>
    <row r="564" ht="15.8" customHeight="1" x14ac:dyDescent="0.2"/>
    <row r="565" ht="15.8" customHeight="1" x14ac:dyDescent="0.2"/>
    <row r="566" ht="15.8" customHeight="1" x14ac:dyDescent="0.2"/>
    <row r="567" ht="15.8" customHeight="1" x14ac:dyDescent="0.2"/>
    <row r="568" ht="15.8" customHeight="1" x14ac:dyDescent="0.2"/>
    <row r="569" ht="15.8" customHeight="1" x14ac:dyDescent="0.2"/>
    <row r="570" ht="15.8" customHeight="1" x14ac:dyDescent="0.2"/>
    <row r="571" ht="15.8" customHeight="1" x14ac:dyDescent="0.2"/>
    <row r="572" ht="15.8" customHeight="1" x14ac:dyDescent="0.2"/>
    <row r="573" ht="15.8" customHeight="1" x14ac:dyDescent="0.2"/>
    <row r="574" ht="15.8" customHeight="1" x14ac:dyDescent="0.2"/>
    <row r="575" ht="15.8" customHeight="1" x14ac:dyDescent="0.2"/>
    <row r="576" ht="15.8" customHeight="1" x14ac:dyDescent="0.2"/>
    <row r="577" ht="15.8" customHeight="1" x14ac:dyDescent="0.2"/>
    <row r="578" ht="15.8" customHeight="1" x14ac:dyDescent="0.2"/>
    <row r="579" ht="15.8" customHeight="1" x14ac:dyDescent="0.2"/>
    <row r="580" ht="15.8" customHeight="1" x14ac:dyDescent="0.2"/>
    <row r="581" ht="15.8" customHeight="1" x14ac:dyDescent="0.2"/>
    <row r="582" ht="15.8" customHeight="1" x14ac:dyDescent="0.2"/>
    <row r="583" ht="15.8" customHeight="1" x14ac:dyDescent="0.2"/>
    <row r="584" ht="15.8" customHeight="1" x14ac:dyDescent="0.2"/>
    <row r="585" ht="15.8" customHeight="1" x14ac:dyDescent="0.2"/>
    <row r="586" ht="15.8" customHeight="1" x14ac:dyDescent="0.2"/>
    <row r="587" ht="15.8" customHeight="1" x14ac:dyDescent="0.2"/>
    <row r="588" ht="15.8" customHeight="1" x14ac:dyDescent="0.2"/>
    <row r="589" ht="15.8" customHeight="1" x14ac:dyDescent="0.2"/>
    <row r="590" ht="15.8" customHeight="1" x14ac:dyDescent="0.2"/>
    <row r="591" ht="15.8" customHeight="1" x14ac:dyDescent="0.2"/>
    <row r="592" ht="15.8" customHeight="1" x14ac:dyDescent="0.2"/>
    <row r="593" ht="15.8" customHeight="1" x14ac:dyDescent="0.2"/>
    <row r="594" ht="15.8" customHeight="1" x14ac:dyDescent="0.2"/>
    <row r="595" ht="15.8" customHeight="1" x14ac:dyDescent="0.2"/>
    <row r="596" ht="15.8" customHeight="1" x14ac:dyDescent="0.2"/>
    <row r="597" ht="15.8" customHeight="1" x14ac:dyDescent="0.2"/>
    <row r="598" ht="15.8" customHeight="1" x14ac:dyDescent="0.2"/>
    <row r="599" ht="15.8" customHeight="1" x14ac:dyDescent="0.2"/>
    <row r="600" ht="15.8" customHeight="1" x14ac:dyDescent="0.2"/>
    <row r="601" ht="15.8" customHeight="1" x14ac:dyDescent="0.2"/>
    <row r="602" ht="15.8" customHeight="1" x14ac:dyDescent="0.2"/>
    <row r="603" ht="15.8" customHeight="1" x14ac:dyDescent="0.2"/>
    <row r="604" ht="15.8" customHeight="1" x14ac:dyDescent="0.2"/>
    <row r="605" ht="15.8" customHeight="1" x14ac:dyDescent="0.2"/>
    <row r="606" ht="15.8" customHeight="1" x14ac:dyDescent="0.2"/>
    <row r="607" ht="15.8" customHeight="1" x14ac:dyDescent="0.2"/>
    <row r="608" ht="15.8" customHeight="1" x14ac:dyDescent="0.2"/>
    <row r="609" ht="15.8" customHeight="1" x14ac:dyDescent="0.2"/>
    <row r="610" ht="15.8" customHeight="1" x14ac:dyDescent="0.2"/>
    <row r="611" ht="15.8" customHeight="1" x14ac:dyDescent="0.2"/>
    <row r="612" ht="15.8" customHeight="1" x14ac:dyDescent="0.2"/>
    <row r="613" ht="15.8" customHeight="1" x14ac:dyDescent="0.2"/>
    <row r="614" ht="15.8" customHeight="1" x14ac:dyDescent="0.2"/>
    <row r="615" ht="15.8" customHeight="1" x14ac:dyDescent="0.2"/>
    <row r="616" ht="15.8" customHeight="1" x14ac:dyDescent="0.2"/>
    <row r="617" ht="15.8" customHeight="1" x14ac:dyDescent="0.2"/>
    <row r="618" ht="15.8" customHeight="1" x14ac:dyDescent="0.2"/>
    <row r="619" ht="15.8" customHeight="1" x14ac:dyDescent="0.2"/>
    <row r="620" ht="15.8" customHeight="1" x14ac:dyDescent="0.2"/>
    <row r="621" ht="15.8" customHeight="1" x14ac:dyDescent="0.2"/>
    <row r="622" ht="15.8" customHeight="1" x14ac:dyDescent="0.2"/>
    <row r="623" ht="15.8" customHeight="1" x14ac:dyDescent="0.2"/>
    <row r="624" ht="15.8" customHeight="1" x14ac:dyDescent="0.2"/>
    <row r="625" ht="15.8" customHeight="1" x14ac:dyDescent="0.2"/>
    <row r="626" ht="15.8" customHeight="1" x14ac:dyDescent="0.2"/>
    <row r="627" ht="15.8" customHeight="1" x14ac:dyDescent="0.2"/>
    <row r="628" ht="15.8" customHeight="1" x14ac:dyDescent="0.2"/>
    <row r="629" ht="15.8" customHeight="1" x14ac:dyDescent="0.2"/>
    <row r="630" ht="15.8" customHeight="1" x14ac:dyDescent="0.2"/>
    <row r="631" ht="15.8" customHeight="1" x14ac:dyDescent="0.2"/>
    <row r="632" ht="15.8" customHeight="1" x14ac:dyDescent="0.2"/>
    <row r="633" ht="15.8" customHeight="1" x14ac:dyDescent="0.2"/>
    <row r="634" ht="15.8" customHeight="1" x14ac:dyDescent="0.2"/>
    <row r="635" ht="15.8" customHeight="1" x14ac:dyDescent="0.2"/>
    <row r="636" ht="15.8" customHeight="1" x14ac:dyDescent="0.2"/>
    <row r="637" ht="15.8" customHeight="1" x14ac:dyDescent="0.2"/>
    <row r="638" ht="15.8" customHeight="1" x14ac:dyDescent="0.2"/>
    <row r="639" ht="15.8" customHeight="1" x14ac:dyDescent="0.2"/>
    <row r="640" ht="15.8" customHeight="1" x14ac:dyDescent="0.2"/>
    <row r="641" ht="15.8" customHeight="1" x14ac:dyDescent="0.2"/>
    <row r="642" ht="15.8" customHeight="1" x14ac:dyDescent="0.2"/>
    <row r="643" ht="15.8" customHeight="1" x14ac:dyDescent="0.2"/>
    <row r="644" ht="15.8" customHeight="1" x14ac:dyDescent="0.2"/>
    <row r="645" ht="15.8" customHeight="1" x14ac:dyDescent="0.2"/>
    <row r="646" ht="15.8" customHeight="1" x14ac:dyDescent="0.2"/>
    <row r="647" ht="15.8" customHeight="1" x14ac:dyDescent="0.2"/>
    <row r="648" ht="15.8" customHeight="1" x14ac:dyDescent="0.2"/>
    <row r="649" ht="15.8" customHeight="1" x14ac:dyDescent="0.2"/>
    <row r="650" ht="15.8" customHeight="1" x14ac:dyDescent="0.2"/>
    <row r="651" ht="15.8" customHeight="1" x14ac:dyDescent="0.2"/>
    <row r="652" ht="15.8" customHeight="1" x14ac:dyDescent="0.2"/>
    <row r="653" ht="15.8" customHeight="1" x14ac:dyDescent="0.2"/>
    <row r="654" ht="15.8" customHeight="1" x14ac:dyDescent="0.2"/>
    <row r="655" ht="15.8" customHeight="1" x14ac:dyDescent="0.2"/>
    <row r="656" ht="15.8" customHeight="1" x14ac:dyDescent="0.2"/>
    <row r="657" ht="15.8" customHeight="1" x14ac:dyDescent="0.2"/>
    <row r="658" ht="15.8" customHeight="1" x14ac:dyDescent="0.2"/>
    <row r="659" ht="15.8" customHeight="1" x14ac:dyDescent="0.2"/>
    <row r="660" ht="15.8" customHeight="1" x14ac:dyDescent="0.2"/>
    <row r="661" ht="15.8" customHeight="1" x14ac:dyDescent="0.2"/>
    <row r="662" ht="15.8" customHeight="1" x14ac:dyDescent="0.2"/>
    <row r="663" ht="15.8" customHeight="1" x14ac:dyDescent="0.2"/>
    <row r="664" ht="15.8" customHeight="1" x14ac:dyDescent="0.2"/>
    <row r="665" ht="15.8" customHeight="1" x14ac:dyDescent="0.2"/>
    <row r="666" ht="15.8" customHeight="1" x14ac:dyDescent="0.2"/>
    <row r="667" ht="15.8" customHeight="1" x14ac:dyDescent="0.2"/>
    <row r="668" ht="15.8" customHeight="1" x14ac:dyDescent="0.2"/>
    <row r="669" ht="15.8" customHeight="1" x14ac:dyDescent="0.2"/>
    <row r="670" ht="15.8" customHeight="1" x14ac:dyDescent="0.2"/>
    <row r="671" ht="15.8" customHeight="1" x14ac:dyDescent="0.2"/>
    <row r="672" ht="15.8" customHeight="1" x14ac:dyDescent="0.2"/>
    <row r="673" ht="15.8" customHeight="1" x14ac:dyDescent="0.2"/>
    <row r="674" ht="15.8" customHeight="1" x14ac:dyDescent="0.2"/>
    <row r="675" ht="15.8" customHeight="1" x14ac:dyDescent="0.2"/>
    <row r="676" ht="15.8" customHeight="1" x14ac:dyDescent="0.2"/>
    <row r="677" ht="15.8" customHeight="1" x14ac:dyDescent="0.2"/>
    <row r="678" ht="15.8" customHeight="1" x14ac:dyDescent="0.2"/>
    <row r="679" ht="15.8" customHeight="1" x14ac:dyDescent="0.2"/>
    <row r="680" ht="15.8" customHeight="1" x14ac:dyDescent="0.2"/>
    <row r="681" ht="15.8" customHeight="1" x14ac:dyDescent="0.2"/>
    <row r="682" ht="15.8" customHeight="1" x14ac:dyDescent="0.2"/>
    <row r="683" ht="15.8" customHeight="1" x14ac:dyDescent="0.2"/>
    <row r="684" ht="15.8" customHeight="1" x14ac:dyDescent="0.2"/>
    <row r="685" ht="15.8" customHeight="1" x14ac:dyDescent="0.2"/>
    <row r="686" ht="15.8" customHeight="1" x14ac:dyDescent="0.2"/>
    <row r="687" ht="15.8" customHeight="1" x14ac:dyDescent="0.2"/>
    <row r="688" ht="15.8" customHeight="1" x14ac:dyDescent="0.2"/>
    <row r="689" ht="15.8" customHeight="1" x14ac:dyDescent="0.2"/>
    <row r="690" ht="15.8" customHeight="1" x14ac:dyDescent="0.2"/>
    <row r="691" ht="15.8" customHeight="1" x14ac:dyDescent="0.2"/>
    <row r="692" ht="15.8" customHeight="1" x14ac:dyDescent="0.2"/>
    <row r="693" ht="15.8" customHeight="1" x14ac:dyDescent="0.2"/>
    <row r="694" ht="15.8" customHeight="1" x14ac:dyDescent="0.2"/>
    <row r="695" ht="15.8" customHeight="1" x14ac:dyDescent="0.2"/>
    <row r="696" ht="15.8" customHeight="1" x14ac:dyDescent="0.2"/>
    <row r="697" ht="15.8" customHeight="1" x14ac:dyDescent="0.2"/>
    <row r="698" ht="15.8" customHeight="1" x14ac:dyDescent="0.2"/>
    <row r="699" ht="15.8" customHeight="1" x14ac:dyDescent="0.2"/>
    <row r="700" ht="15.8" customHeight="1" x14ac:dyDescent="0.2"/>
    <row r="701" ht="15.8" customHeight="1" x14ac:dyDescent="0.2"/>
    <row r="702" ht="15.8" customHeight="1" x14ac:dyDescent="0.2"/>
    <row r="703" ht="15.8" customHeight="1" x14ac:dyDescent="0.2"/>
    <row r="704" ht="15.8" customHeight="1" x14ac:dyDescent="0.2"/>
    <row r="705" ht="15.8" customHeight="1" x14ac:dyDescent="0.2"/>
    <row r="706" ht="15.8" customHeight="1" x14ac:dyDescent="0.2"/>
    <row r="707" ht="15.8" customHeight="1" x14ac:dyDescent="0.2"/>
    <row r="708" ht="15.8" customHeight="1" x14ac:dyDescent="0.2"/>
    <row r="709" ht="15.8" customHeight="1" x14ac:dyDescent="0.2"/>
    <row r="710" ht="15.8" customHeight="1" x14ac:dyDescent="0.2"/>
    <row r="711" ht="15.8" customHeight="1" x14ac:dyDescent="0.2"/>
    <row r="712" ht="15.8" customHeight="1" x14ac:dyDescent="0.2"/>
    <row r="713" ht="15.8" customHeight="1" x14ac:dyDescent="0.2"/>
    <row r="714" ht="15.8" customHeight="1" x14ac:dyDescent="0.2"/>
    <row r="715" ht="15.8" customHeight="1" x14ac:dyDescent="0.2"/>
    <row r="716" ht="15.8" customHeight="1" x14ac:dyDescent="0.2"/>
    <row r="717" ht="15.8" customHeight="1" x14ac:dyDescent="0.2"/>
    <row r="718" ht="15.8" customHeight="1" x14ac:dyDescent="0.2"/>
    <row r="719" ht="15.8" customHeight="1" x14ac:dyDescent="0.2"/>
    <row r="720" ht="15.8" customHeight="1" x14ac:dyDescent="0.2"/>
    <row r="721" ht="15.8" customHeight="1" x14ac:dyDescent="0.2"/>
    <row r="722" ht="15.8" customHeight="1" x14ac:dyDescent="0.2"/>
    <row r="723" ht="15.8" customHeight="1" x14ac:dyDescent="0.2"/>
    <row r="724" ht="15.8" customHeight="1" x14ac:dyDescent="0.2"/>
    <row r="725" ht="15.8" customHeight="1" x14ac:dyDescent="0.2"/>
    <row r="726" ht="15.8" customHeight="1" x14ac:dyDescent="0.2"/>
    <row r="727" ht="15.8" customHeight="1" x14ac:dyDescent="0.2"/>
    <row r="728" ht="15.8" customHeight="1" x14ac:dyDescent="0.2"/>
    <row r="729" ht="15.8" customHeight="1" x14ac:dyDescent="0.2"/>
    <row r="730" ht="15.8" customHeight="1" x14ac:dyDescent="0.2"/>
    <row r="731" ht="15.8" customHeight="1" x14ac:dyDescent="0.2"/>
    <row r="732" ht="15.8" customHeight="1" x14ac:dyDescent="0.2"/>
    <row r="733" ht="15.8" customHeight="1" x14ac:dyDescent="0.2"/>
    <row r="734" ht="15.8" customHeight="1" x14ac:dyDescent="0.2"/>
    <row r="735" ht="15.8" customHeight="1" x14ac:dyDescent="0.2"/>
    <row r="736" ht="15.8" customHeight="1" x14ac:dyDescent="0.2"/>
    <row r="737" ht="15.8" customHeight="1" x14ac:dyDescent="0.2"/>
    <row r="738" ht="15.8" customHeight="1" x14ac:dyDescent="0.2"/>
    <row r="739" ht="15.8" customHeight="1" x14ac:dyDescent="0.2"/>
    <row r="740" ht="15.8" customHeight="1" x14ac:dyDescent="0.2"/>
    <row r="741" ht="15.8" customHeight="1" x14ac:dyDescent="0.2"/>
    <row r="742" ht="15.8" customHeight="1" x14ac:dyDescent="0.2"/>
    <row r="743" ht="15.8" customHeight="1" x14ac:dyDescent="0.2"/>
    <row r="744" ht="15.8" customHeight="1" x14ac:dyDescent="0.2"/>
    <row r="745" ht="15.8" customHeight="1" x14ac:dyDescent="0.2"/>
    <row r="746" ht="15.8" customHeight="1" x14ac:dyDescent="0.2"/>
    <row r="747" ht="15.8" customHeight="1" x14ac:dyDescent="0.2"/>
    <row r="748" ht="15.8" customHeight="1" x14ac:dyDescent="0.2"/>
    <row r="749" ht="15.8" customHeight="1" x14ac:dyDescent="0.2"/>
    <row r="750" ht="15.8" customHeight="1" x14ac:dyDescent="0.2"/>
    <row r="751" ht="15.8" customHeight="1" x14ac:dyDescent="0.2"/>
    <row r="752" ht="15.8" customHeight="1" x14ac:dyDescent="0.2"/>
    <row r="753" ht="15.8" customHeight="1" x14ac:dyDescent="0.2"/>
    <row r="754" ht="15.8" customHeight="1" x14ac:dyDescent="0.2"/>
    <row r="755" ht="15.8" customHeight="1" x14ac:dyDescent="0.2"/>
    <row r="756" ht="15.8" customHeight="1" x14ac:dyDescent="0.2"/>
    <row r="757" ht="15.8" customHeight="1" x14ac:dyDescent="0.2"/>
    <row r="758" ht="15.8" customHeight="1" x14ac:dyDescent="0.2"/>
    <row r="759" ht="15.8" customHeight="1" x14ac:dyDescent="0.2"/>
    <row r="760" ht="15.8" customHeight="1" x14ac:dyDescent="0.2"/>
    <row r="761" ht="15.8" customHeight="1" x14ac:dyDescent="0.2"/>
    <row r="762" ht="15.8" customHeight="1" x14ac:dyDescent="0.2"/>
    <row r="763" ht="15.8" customHeight="1" x14ac:dyDescent="0.2"/>
    <row r="764" ht="15.8" customHeight="1" x14ac:dyDescent="0.2"/>
    <row r="765" ht="15.8" customHeight="1" x14ac:dyDescent="0.2"/>
    <row r="766" ht="15.8" customHeight="1" x14ac:dyDescent="0.2"/>
    <row r="767" ht="15.8" customHeight="1" x14ac:dyDescent="0.2"/>
    <row r="768" ht="15.8" customHeight="1" x14ac:dyDescent="0.2"/>
    <row r="769" ht="15.8" customHeight="1" x14ac:dyDescent="0.2"/>
    <row r="770" ht="15.8" customHeight="1" x14ac:dyDescent="0.2"/>
    <row r="771" ht="15.8" customHeight="1" x14ac:dyDescent="0.2"/>
    <row r="772" ht="15.8" customHeight="1" x14ac:dyDescent="0.2"/>
    <row r="773" ht="15.8" customHeight="1" x14ac:dyDescent="0.2"/>
    <row r="774" ht="15.8" customHeight="1" x14ac:dyDescent="0.2"/>
    <row r="775" ht="15.8" customHeight="1" x14ac:dyDescent="0.2"/>
    <row r="776" ht="15.8" customHeight="1" x14ac:dyDescent="0.2"/>
    <row r="777" ht="15.8" customHeight="1" x14ac:dyDescent="0.2"/>
    <row r="778" ht="15.8" customHeight="1" x14ac:dyDescent="0.2"/>
    <row r="779" ht="15.8" customHeight="1" x14ac:dyDescent="0.2"/>
    <row r="780" ht="15.8" customHeight="1" x14ac:dyDescent="0.2"/>
    <row r="781" ht="15.8" customHeight="1" x14ac:dyDescent="0.2"/>
    <row r="782" ht="15.8" customHeight="1" x14ac:dyDescent="0.2"/>
    <row r="783" ht="15.8" customHeight="1" x14ac:dyDescent="0.2"/>
    <row r="784" ht="15.8" customHeight="1" x14ac:dyDescent="0.2"/>
    <row r="785" ht="15.8" customHeight="1" x14ac:dyDescent="0.2"/>
    <row r="786" ht="15.8" customHeight="1" x14ac:dyDescent="0.2"/>
    <row r="787" ht="15.8" customHeight="1" x14ac:dyDescent="0.2"/>
    <row r="788" ht="15.8" customHeight="1" x14ac:dyDescent="0.2"/>
    <row r="789" ht="15.8" customHeight="1" x14ac:dyDescent="0.2"/>
    <row r="790" ht="15.8" customHeight="1" x14ac:dyDescent="0.2"/>
    <row r="791" ht="15.8" customHeight="1" x14ac:dyDescent="0.2"/>
    <row r="792" ht="15.8" customHeight="1" x14ac:dyDescent="0.2"/>
    <row r="793" ht="15.8" customHeight="1" x14ac:dyDescent="0.2"/>
    <row r="794" ht="15.8" customHeight="1" x14ac:dyDescent="0.2"/>
    <row r="795" ht="15.8" customHeight="1" x14ac:dyDescent="0.2"/>
    <row r="796" ht="15.8" customHeight="1" x14ac:dyDescent="0.2"/>
    <row r="797" ht="15.8" customHeight="1" x14ac:dyDescent="0.2"/>
    <row r="798" ht="15.8" customHeight="1" x14ac:dyDescent="0.2"/>
    <row r="799" ht="15.8" customHeight="1" x14ac:dyDescent="0.2"/>
    <row r="800" ht="15.8" customHeight="1" x14ac:dyDescent="0.2"/>
    <row r="801" ht="15.8" customHeight="1" x14ac:dyDescent="0.2"/>
    <row r="802" ht="15.8" customHeight="1" x14ac:dyDescent="0.2"/>
    <row r="803" ht="15.8" customHeight="1" x14ac:dyDescent="0.2"/>
    <row r="804" ht="15.8" customHeight="1" x14ac:dyDescent="0.2"/>
    <row r="805" ht="15.8" customHeight="1" x14ac:dyDescent="0.2"/>
    <row r="806" ht="15.8" customHeight="1" x14ac:dyDescent="0.2"/>
    <row r="807" ht="15.8" customHeight="1" x14ac:dyDescent="0.2"/>
    <row r="808" ht="15.8" customHeight="1" x14ac:dyDescent="0.2"/>
    <row r="809" ht="15.8" customHeight="1" x14ac:dyDescent="0.2"/>
    <row r="810" ht="15.8" customHeight="1" x14ac:dyDescent="0.2"/>
    <row r="811" ht="15.8" customHeight="1" x14ac:dyDescent="0.2"/>
    <row r="812" ht="15.8" customHeight="1" x14ac:dyDescent="0.2"/>
    <row r="813" ht="15.8" customHeight="1" x14ac:dyDescent="0.2"/>
    <row r="814" ht="15.8" customHeight="1" x14ac:dyDescent="0.2"/>
    <row r="815" ht="15.8" customHeight="1" x14ac:dyDescent="0.2"/>
    <row r="816" ht="15.8" customHeight="1" x14ac:dyDescent="0.2"/>
    <row r="817" ht="15.8" customHeight="1" x14ac:dyDescent="0.2"/>
    <row r="818" ht="15.8" customHeight="1" x14ac:dyDescent="0.2"/>
    <row r="819" ht="15.8" customHeight="1" x14ac:dyDescent="0.2"/>
    <row r="820" ht="15.8" customHeight="1" x14ac:dyDescent="0.2"/>
    <row r="821" ht="15.8" customHeight="1" x14ac:dyDescent="0.2"/>
    <row r="822" ht="15.8" customHeight="1" x14ac:dyDescent="0.2"/>
    <row r="823" ht="15.8" customHeight="1" x14ac:dyDescent="0.2"/>
    <row r="824" ht="15.8" customHeight="1" x14ac:dyDescent="0.2"/>
    <row r="825" ht="15.8" customHeight="1" x14ac:dyDescent="0.2"/>
    <row r="826" ht="15.8" customHeight="1" x14ac:dyDescent="0.2"/>
    <row r="827" ht="15.8" customHeight="1" x14ac:dyDescent="0.2"/>
    <row r="828" ht="15.8" customHeight="1" x14ac:dyDescent="0.2"/>
    <row r="829" ht="15.8" customHeight="1" x14ac:dyDescent="0.2"/>
    <row r="830" ht="15.8" customHeight="1" x14ac:dyDescent="0.2"/>
    <row r="831" ht="15.8" customHeight="1" x14ac:dyDescent="0.2"/>
    <row r="832" ht="15.8" customHeight="1" x14ac:dyDescent="0.2"/>
    <row r="833" ht="15.8" customHeight="1" x14ac:dyDescent="0.2"/>
    <row r="834" ht="15.8" customHeight="1" x14ac:dyDescent="0.2"/>
    <row r="835" ht="15.8" customHeight="1" x14ac:dyDescent="0.2"/>
    <row r="836" ht="15.8" customHeight="1" x14ac:dyDescent="0.2"/>
    <row r="837" ht="15.8" customHeight="1" x14ac:dyDescent="0.2"/>
    <row r="838" ht="15.8" customHeight="1" x14ac:dyDescent="0.2"/>
    <row r="839" ht="15.8" customHeight="1" x14ac:dyDescent="0.2"/>
    <row r="840" ht="15.8" customHeight="1" x14ac:dyDescent="0.2"/>
    <row r="841" ht="15.8" customHeight="1" x14ac:dyDescent="0.2"/>
    <row r="842" ht="15.8" customHeight="1" x14ac:dyDescent="0.2"/>
    <row r="843" ht="15.8" customHeight="1" x14ac:dyDescent="0.2"/>
    <row r="844" ht="15.8" customHeight="1" x14ac:dyDescent="0.2"/>
    <row r="845" ht="15.8" customHeight="1" x14ac:dyDescent="0.2"/>
    <row r="846" ht="15.8" customHeight="1" x14ac:dyDescent="0.2"/>
    <row r="847" ht="15.8" customHeight="1" x14ac:dyDescent="0.2"/>
    <row r="848" ht="15.8" customHeight="1" x14ac:dyDescent="0.2"/>
    <row r="849" ht="15.8" customHeight="1" x14ac:dyDescent="0.2"/>
    <row r="850" ht="15.8" customHeight="1" x14ac:dyDescent="0.2"/>
    <row r="851" ht="15.8" customHeight="1" x14ac:dyDescent="0.2"/>
    <row r="852" ht="15.8" customHeight="1" x14ac:dyDescent="0.2"/>
    <row r="853" ht="15.8" customHeight="1" x14ac:dyDescent="0.2"/>
    <row r="854" ht="15.8" customHeight="1" x14ac:dyDescent="0.2"/>
    <row r="855" ht="15.8" customHeight="1" x14ac:dyDescent="0.2"/>
    <row r="856" ht="15.8" customHeight="1" x14ac:dyDescent="0.2"/>
    <row r="857" ht="15.8" customHeight="1" x14ac:dyDescent="0.2"/>
    <row r="858" ht="15.8" customHeight="1" x14ac:dyDescent="0.2"/>
    <row r="859" ht="15.8" customHeight="1" x14ac:dyDescent="0.2"/>
    <row r="860" ht="15.8" customHeight="1" x14ac:dyDescent="0.2"/>
    <row r="861" ht="15.8" customHeight="1" x14ac:dyDescent="0.2"/>
    <row r="862" ht="15.8" customHeight="1" x14ac:dyDescent="0.2"/>
    <row r="863" ht="15.8" customHeight="1" x14ac:dyDescent="0.2"/>
    <row r="864" ht="15.8" customHeight="1" x14ac:dyDescent="0.2"/>
    <row r="865" ht="15.8" customHeight="1" x14ac:dyDescent="0.2"/>
    <row r="866" ht="15.8" customHeight="1" x14ac:dyDescent="0.2"/>
    <row r="867" ht="15.8" customHeight="1" x14ac:dyDescent="0.2"/>
    <row r="868" ht="15.8" customHeight="1" x14ac:dyDescent="0.2"/>
    <row r="869" ht="15.8" customHeight="1" x14ac:dyDescent="0.2"/>
    <row r="870" ht="15.8" customHeight="1" x14ac:dyDescent="0.2"/>
    <row r="871" ht="15.8" customHeight="1" x14ac:dyDescent="0.2"/>
    <row r="872" ht="15.8" customHeight="1" x14ac:dyDescent="0.2"/>
    <row r="873" ht="15.8" customHeight="1" x14ac:dyDescent="0.2"/>
    <row r="874" ht="15.8" customHeight="1" x14ac:dyDescent="0.2"/>
    <row r="875" ht="15.8" customHeight="1" x14ac:dyDescent="0.2"/>
    <row r="876" ht="15.8" customHeight="1" x14ac:dyDescent="0.2"/>
    <row r="877" ht="15.8" customHeight="1" x14ac:dyDescent="0.2"/>
    <row r="878" ht="15.8" customHeight="1" x14ac:dyDescent="0.2"/>
    <row r="879" ht="15.8" customHeight="1" x14ac:dyDescent="0.2"/>
    <row r="880" ht="15.8" customHeight="1" x14ac:dyDescent="0.2"/>
    <row r="881" ht="15.8" customHeight="1" x14ac:dyDescent="0.2"/>
    <row r="882" ht="15.8" customHeight="1" x14ac:dyDescent="0.2"/>
    <row r="883" ht="15.8" customHeight="1" x14ac:dyDescent="0.2"/>
    <row r="884" ht="15.8" customHeight="1" x14ac:dyDescent="0.2"/>
    <row r="885" ht="15.8" customHeight="1" x14ac:dyDescent="0.2"/>
    <row r="886" ht="15.8" customHeight="1" x14ac:dyDescent="0.2"/>
    <row r="887" ht="15.8" customHeight="1" x14ac:dyDescent="0.2"/>
    <row r="888" ht="15.8" customHeight="1" x14ac:dyDescent="0.2"/>
    <row r="889" ht="15.8" customHeight="1" x14ac:dyDescent="0.2"/>
    <row r="890" ht="15.8" customHeight="1" x14ac:dyDescent="0.2"/>
    <row r="891" ht="15.8" customHeight="1" x14ac:dyDescent="0.2"/>
    <row r="892" ht="15.8" customHeight="1" x14ac:dyDescent="0.2"/>
    <row r="893" ht="15.8" customHeight="1" x14ac:dyDescent="0.2"/>
    <row r="894" ht="15.8" customHeight="1" x14ac:dyDescent="0.2"/>
    <row r="895" ht="15.8" customHeight="1" x14ac:dyDescent="0.2"/>
    <row r="896" ht="15.8" customHeight="1" x14ac:dyDescent="0.2"/>
    <row r="897" ht="15.8" customHeight="1" x14ac:dyDescent="0.2"/>
    <row r="898" ht="15.8" customHeight="1" x14ac:dyDescent="0.2"/>
    <row r="899" ht="15.8" customHeight="1" x14ac:dyDescent="0.2"/>
    <row r="900" ht="15.8" customHeight="1" x14ac:dyDescent="0.2"/>
    <row r="901" ht="15.8" customHeight="1" x14ac:dyDescent="0.2"/>
    <row r="902" ht="15.8" customHeight="1" x14ac:dyDescent="0.2"/>
    <row r="903" ht="15.8" customHeight="1" x14ac:dyDescent="0.2"/>
    <row r="904" ht="15.8" customHeight="1" x14ac:dyDescent="0.2"/>
    <row r="905" ht="15.8" customHeight="1" x14ac:dyDescent="0.2"/>
    <row r="906" ht="15.8" customHeight="1" x14ac:dyDescent="0.2"/>
    <row r="907" ht="15.8" customHeight="1" x14ac:dyDescent="0.2"/>
    <row r="908" ht="15.8" customHeight="1" x14ac:dyDescent="0.2"/>
    <row r="909" ht="15.8" customHeight="1" x14ac:dyDescent="0.2"/>
    <row r="910" ht="15.8" customHeight="1" x14ac:dyDescent="0.2"/>
    <row r="911" ht="15.8" customHeight="1" x14ac:dyDescent="0.2"/>
    <row r="912" ht="15.8" customHeight="1" x14ac:dyDescent="0.2"/>
    <row r="913" ht="15.8" customHeight="1" x14ac:dyDescent="0.2"/>
    <row r="914" ht="15.8" customHeight="1" x14ac:dyDescent="0.2"/>
    <row r="915" ht="15.8" customHeight="1" x14ac:dyDescent="0.2"/>
    <row r="916" ht="15.8" customHeight="1" x14ac:dyDescent="0.2"/>
    <row r="917" ht="15.8" customHeight="1" x14ac:dyDescent="0.2"/>
    <row r="918" ht="15.8" customHeight="1" x14ac:dyDescent="0.2"/>
    <row r="919" ht="15.8" customHeight="1" x14ac:dyDescent="0.2"/>
    <row r="920" ht="15.8" customHeight="1" x14ac:dyDescent="0.2"/>
    <row r="921" ht="15.8" customHeight="1" x14ac:dyDescent="0.2"/>
    <row r="922" ht="15.8" customHeight="1" x14ac:dyDescent="0.2"/>
    <row r="923" ht="15.8" customHeight="1" x14ac:dyDescent="0.2"/>
    <row r="924" ht="15.8" customHeight="1" x14ac:dyDescent="0.2"/>
    <row r="925" ht="15.8" customHeight="1" x14ac:dyDescent="0.2"/>
    <row r="926" ht="15.8" customHeight="1" x14ac:dyDescent="0.2"/>
    <row r="927" ht="15.8" customHeight="1" x14ac:dyDescent="0.2"/>
    <row r="928" ht="15.8" customHeight="1" x14ac:dyDescent="0.2"/>
    <row r="929" ht="15.8" customHeight="1" x14ac:dyDescent="0.2"/>
    <row r="930" ht="15.8" customHeight="1" x14ac:dyDescent="0.2"/>
    <row r="931" ht="15.8" customHeight="1" x14ac:dyDescent="0.2"/>
    <row r="932" ht="15.8" customHeight="1" x14ac:dyDescent="0.2"/>
    <row r="933" ht="15.8" customHeight="1" x14ac:dyDescent="0.2"/>
    <row r="934" ht="15.8" customHeight="1" x14ac:dyDescent="0.2"/>
    <row r="935" ht="15.8" customHeight="1" x14ac:dyDescent="0.2"/>
    <row r="936" ht="15.8" customHeight="1" x14ac:dyDescent="0.2"/>
    <row r="937" ht="15.8" customHeight="1" x14ac:dyDescent="0.2"/>
    <row r="938" ht="15.8" customHeight="1" x14ac:dyDescent="0.2"/>
    <row r="939" ht="15.8" customHeight="1" x14ac:dyDescent="0.2"/>
    <row r="940" ht="15.8" customHeight="1" x14ac:dyDescent="0.2"/>
    <row r="941" ht="15.8" customHeight="1" x14ac:dyDescent="0.2"/>
    <row r="942" ht="15.8" customHeight="1" x14ac:dyDescent="0.2"/>
    <row r="943" ht="15.8" customHeight="1" x14ac:dyDescent="0.2"/>
    <row r="944" ht="15.8" customHeight="1" x14ac:dyDescent="0.2"/>
    <row r="945" ht="15.8" customHeight="1" x14ac:dyDescent="0.2"/>
    <row r="946" ht="15.8" customHeight="1" x14ac:dyDescent="0.2"/>
    <row r="947" ht="15.8" customHeight="1" x14ac:dyDescent="0.2"/>
    <row r="948" ht="15.8" customHeight="1" x14ac:dyDescent="0.2"/>
    <row r="949" ht="15.8" customHeight="1" x14ac:dyDescent="0.2"/>
    <row r="950" ht="15.8" customHeight="1" x14ac:dyDescent="0.2"/>
    <row r="951" ht="15.8" customHeight="1" x14ac:dyDescent="0.2"/>
    <row r="952" ht="15.8" customHeight="1" x14ac:dyDescent="0.2"/>
    <row r="953" ht="15.8" customHeight="1" x14ac:dyDescent="0.2"/>
    <row r="954" ht="15.8" customHeight="1" x14ac:dyDescent="0.2"/>
    <row r="955" ht="15.8" customHeight="1" x14ac:dyDescent="0.2"/>
    <row r="956" ht="15.8" customHeight="1" x14ac:dyDescent="0.2"/>
    <row r="957" ht="15.8" customHeight="1" x14ac:dyDescent="0.2"/>
    <row r="958" ht="15.8" customHeight="1" x14ac:dyDescent="0.2"/>
    <row r="959" ht="15.8" customHeight="1" x14ac:dyDescent="0.2"/>
    <row r="960" ht="15.8" customHeight="1" x14ac:dyDescent="0.2"/>
    <row r="961" ht="15.8" customHeight="1" x14ac:dyDescent="0.2"/>
    <row r="962" ht="15.8" customHeight="1" x14ac:dyDescent="0.2"/>
    <row r="963" ht="15.8" customHeight="1" x14ac:dyDescent="0.2"/>
    <row r="964" ht="15.8" customHeight="1" x14ac:dyDescent="0.2"/>
    <row r="965" ht="15.8" customHeight="1" x14ac:dyDescent="0.2"/>
    <row r="966" ht="15.8" customHeight="1" x14ac:dyDescent="0.2"/>
    <row r="967" ht="15.8" customHeight="1" x14ac:dyDescent="0.2"/>
    <row r="968" ht="15.8" customHeight="1" x14ac:dyDescent="0.2"/>
    <row r="969" ht="15.8" customHeight="1" x14ac:dyDescent="0.2"/>
    <row r="970" ht="15.8" customHeight="1" x14ac:dyDescent="0.2"/>
    <row r="971" ht="15.8" customHeight="1" x14ac:dyDescent="0.2"/>
    <row r="972" ht="15.8" customHeight="1" x14ac:dyDescent="0.2"/>
    <row r="973" ht="15.8" customHeight="1" x14ac:dyDescent="0.2"/>
    <row r="974" ht="15.8" customHeight="1" x14ac:dyDescent="0.2"/>
    <row r="975" ht="15.8" customHeight="1" x14ac:dyDescent="0.2"/>
    <row r="976" ht="15.8" customHeight="1" x14ac:dyDescent="0.2"/>
    <row r="977" ht="15.8" customHeight="1" x14ac:dyDescent="0.2"/>
    <row r="978" ht="15.8" customHeight="1" x14ac:dyDescent="0.2"/>
    <row r="979" ht="15.8" customHeight="1" x14ac:dyDescent="0.2"/>
    <row r="980" ht="15.8" customHeight="1" x14ac:dyDescent="0.2"/>
    <row r="981" ht="15.8" customHeight="1" x14ac:dyDescent="0.2"/>
    <row r="982" ht="15.8" customHeight="1" x14ac:dyDescent="0.2"/>
    <row r="983" ht="15.8" customHeight="1" x14ac:dyDescent="0.2"/>
    <row r="984" ht="15.8" customHeight="1" x14ac:dyDescent="0.2"/>
    <row r="985" ht="15.8" customHeight="1" x14ac:dyDescent="0.2"/>
    <row r="986" ht="15.8" customHeight="1" x14ac:dyDescent="0.2"/>
    <row r="987" ht="15.8" customHeight="1" x14ac:dyDescent="0.2"/>
    <row r="988" ht="15.8" customHeight="1" x14ac:dyDescent="0.2"/>
    <row r="989" ht="15.8" customHeight="1" x14ac:dyDescent="0.2"/>
    <row r="990" ht="15.8" customHeight="1" x14ac:dyDescent="0.2"/>
    <row r="991" ht="15.8" customHeight="1" x14ac:dyDescent="0.2"/>
    <row r="992" ht="15.8" customHeight="1" x14ac:dyDescent="0.2"/>
    <row r="993" ht="15.8" customHeight="1" x14ac:dyDescent="0.2"/>
    <row r="994" ht="15.8" customHeight="1" x14ac:dyDescent="0.2"/>
    <row r="995" ht="15.8" customHeight="1" x14ac:dyDescent="0.2"/>
    <row r="996" ht="15.8" customHeight="1" x14ac:dyDescent="0.2"/>
    <row r="997" ht="15.8" customHeight="1" x14ac:dyDescent="0.2"/>
    <row r="998" ht="15.8" customHeight="1" x14ac:dyDescent="0.2"/>
    <row r="999" ht="15.8" customHeight="1" x14ac:dyDescent="0.2"/>
    <row r="1000" ht="15.8" customHeight="1" x14ac:dyDescent="0.2"/>
    <row r="1001" ht="15.8" customHeight="1" x14ac:dyDescent="0.2"/>
    <row r="1002" ht="15.8" customHeight="1" x14ac:dyDescent="0.2"/>
    <row r="1003" ht="15.8" customHeight="1" x14ac:dyDescent="0.2"/>
    <row r="1004" ht="15.8" customHeight="1" x14ac:dyDescent="0.2"/>
    <row r="1005" ht="15.8" customHeight="1" x14ac:dyDescent="0.2"/>
    <row r="1006" ht="15.8" customHeight="1" x14ac:dyDescent="0.2"/>
    <row r="1007" ht="15.8" customHeight="1" x14ac:dyDescent="0.2"/>
    <row r="1008" ht="15.8" customHeight="1" x14ac:dyDescent="0.2"/>
    <row r="1009" ht="15.8" customHeight="1" x14ac:dyDescent="0.2"/>
    <row r="1010" ht="15.8" customHeight="1" x14ac:dyDescent="0.2"/>
    <row r="1011" ht="15.8" customHeight="1" x14ac:dyDescent="0.2"/>
    <row r="1012" ht="15.8" customHeight="1" x14ac:dyDescent="0.2"/>
    <row r="1013" ht="15.8" customHeight="1" x14ac:dyDescent="0.2"/>
    <row r="1014" ht="15.8" customHeight="1" x14ac:dyDescent="0.2"/>
    <row r="1015" ht="15.8" customHeight="1" x14ac:dyDescent="0.2"/>
    <row r="1016" ht="15.8" customHeight="1" x14ac:dyDescent="0.2"/>
    <row r="1017" ht="15.8" customHeight="1" x14ac:dyDescent="0.2"/>
    <row r="1018" ht="15.8" customHeight="1" x14ac:dyDescent="0.2"/>
    <row r="1019" ht="15.8" customHeight="1" x14ac:dyDescent="0.2"/>
    <row r="1020" ht="15.8" customHeight="1" x14ac:dyDescent="0.2"/>
  </sheetData>
  <sheetProtection algorithmName="SHA-512" hashValue="8WVz7FQT1xjI9bGBcFJmkDSczUGGGCk7Ca7Iwm2PiC0f6ebbqpxQFLFeLkg1LjX1MG7WBIalzuos4AO60d+qcA==" saltValue="/7a8IQtDW+nDjBmcEH4x1Q==" spinCount="100000" sheet="1" objects="1" scenarios="1"/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6</vt:i4>
      </vt:variant>
      <vt:variant>
        <vt:lpstr>ช่วงที่มีชื่อ</vt:lpstr>
      </vt:variant>
      <vt:variant>
        <vt:i4>6</vt:i4>
      </vt:variant>
    </vt:vector>
  </HeadingPairs>
  <TitlesOfParts>
    <vt:vector size="12" baseType="lpstr">
      <vt:lpstr>คำอธิบาย</vt:lpstr>
      <vt:lpstr>(1)สรุปอัตรากำลัง</vt:lpstr>
      <vt:lpstr>(1)สรุปอัตรากำลัง(ตัวอย่าง)</vt:lpstr>
      <vt:lpstr>(2)สพท.ต้นทาง</vt:lpstr>
      <vt:lpstr>(3)สพท.ปลายทาง</vt:lpstr>
      <vt:lpstr>i</vt:lpstr>
      <vt:lpstr>'(1)สรุปอัตรากำลัง'!Print_Area</vt:lpstr>
      <vt:lpstr>'(1)สรุปอัตรากำลัง(ตัวอย่าง)'!Print_Area</vt:lpstr>
      <vt:lpstr>'(2)สพท.ต้นทาง'!Print_Area</vt:lpstr>
      <vt:lpstr>'(3)สพท.ปลายทาง'!Print_Area</vt:lpstr>
      <vt:lpstr>คำอธิบาย!Print_Area</vt:lpstr>
      <vt:lpstr>สพท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miew</dc:creator>
  <cp:lastModifiedBy>Central 120</cp:lastModifiedBy>
  <cp:lastPrinted>2025-09-02T05:16:52Z</cp:lastPrinted>
  <dcterms:created xsi:type="dcterms:W3CDTF">2021-10-29T05:22:00Z</dcterms:created>
  <dcterms:modified xsi:type="dcterms:W3CDTF">2025-09-19T04:27:58Z</dcterms:modified>
</cp:coreProperties>
</file>